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H11" i="1" s="1"/>
  <c r="E11" i="1"/>
  <c r="J11" i="1" s="1"/>
  <c r="L11" i="1" s="1"/>
</calcChain>
</file>

<file path=xl/sharedStrings.xml><?xml version="1.0" encoding="utf-8"?>
<sst xmlns="http://schemas.openxmlformats.org/spreadsheetml/2006/main" count="164" uniqueCount="122">
  <si>
    <t>DEMONSTRATIVO DE RECEITA E DESPESA</t>
  </si>
  <si>
    <t xml:space="preserve">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</si>
  <si>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</si>
  <si>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</si>
  <si>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</si>
  <si>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</si>
  <si>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</si>
  <si>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</si>
  <si>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01/01/2025 A 31/01/2025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</si>
  <si>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</si>
  <si>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</si>
  <si>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</si>
  <si>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</si>
  <si>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</si>
  <si>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</si>
  <si>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</si>
  <si>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</si>
  <si>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</si>
  <si>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</si>
  <si>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</si>
  <si>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</si>
  <si>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</si>
  <si>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</si>
  <si>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</si>
  <si>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</si>
  <si>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</si>
  <si>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</si>
  <si>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</si>
  <si>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</si>
  <si>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</si>
  <si>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CONTA DE LUZ - NEOENERGIA ELEKTRO - REF 12-2024 </t>
  </si>
  <si>
    <t xml:space="preserve">UTILIDADE  PUBLICA </t>
  </si>
  <si>
    <t xml:space="preserve">RESCISÃO FUNC REF:  MARIA LAIS NUNES LIMAVERDE DE ARAUJO - TERAPEUTA OCUPACIONAL </t>
  </si>
  <si>
    <t>*</t>
  </si>
  <si>
    <t xml:space="preserve">RECURSOS HUMANOS </t>
  </si>
  <si>
    <t xml:space="preserve">HOLERITE REF. ADIANT SALARIO - KATIUSCIA GARCIA O. DE LIMA - ASSIST ADMINISTRATIVA </t>
  </si>
  <si>
    <t>HOLERITE REF. ADIANT SALARIO - DANIELA ARAUJO SILVA MELO - RECEPCIONISTA</t>
  </si>
  <si>
    <t xml:space="preserve">FGTS REF 13/2024 S/FOLHA </t>
  </si>
  <si>
    <t xml:space="preserve">ENCARGOS </t>
  </si>
  <si>
    <t xml:space="preserve">FGTS REF 12/2024 S/FOLHA </t>
  </si>
  <si>
    <t>SEGURO PROAGIR CLUBE DE BENEFICIOS SOCIAIS - REF 12/2024</t>
  </si>
  <si>
    <t xml:space="preserve">BENEFICIOS </t>
  </si>
  <si>
    <t xml:space="preserve">ISSQN - REF 12/2024 S/ AUTONOMOS </t>
  </si>
  <si>
    <t>13/01/2025</t>
  </si>
  <si>
    <t>11.301</t>
  </si>
  <si>
    <t>SEGURO - PORTO SEGURO CIA DE SEGUROS GERAIS - REF 30 VIDAS - 01/2025</t>
  </si>
  <si>
    <t>11.302</t>
  </si>
  <si>
    <t xml:space="preserve">NOTA FISCAL 10615 ORTOLIFE LTDA ME - REF ORTESE DENIS BROWN </t>
  </si>
  <si>
    <t>MATERIAL DE USO/CONSUMO</t>
  </si>
  <si>
    <t>11.303</t>
  </si>
  <si>
    <t xml:space="preserve">FGTS DE FINS RESCISORIOS REF: BRUNA CRISTINA IGNACIO - RECEPCIONISTA </t>
  </si>
  <si>
    <t>14/01/2025</t>
  </si>
  <si>
    <t>4.364</t>
  </si>
  <si>
    <t xml:space="preserve">RESCISÃO FUNC REF: LETICIA CUNHA RAMOS DOS SANTOS - FISIOTERAPEUTA </t>
  </si>
  <si>
    <t>4.365</t>
  </si>
  <si>
    <t xml:space="preserve">RESCISÃO FUNC REF: MARIA DAS GRAÇAS PEREIRA DA SILVA - FAXINEIRA </t>
  </si>
  <si>
    <t>11.401</t>
  </si>
  <si>
    <t xml:space="preserve">RESCISÃO FUNC REF: BRUNA CRISTINA IGNACIO - RECEPCIONISTA </t>
  </si>
  <si>
    <t>11.402</t>
  </si>
  <si>
    <t xml:space="preserve">FGTS DE FINS RESCISORIOS REF: MARIA DAS GRAÇAS PEREIRA DA SILVA - FAXINEIRA </t>
  </si>
  <si>
    <t>11.403</t>
  </si>
  <si>
    <t xml:space="preserve">FGTS DE FINS RESCISORIOS REF: LETICIA CUNHA RAMOS DOS SANTOS - FISIOTERAPEUTA </t>
  </si>
  <si>
    <t>17/01/2025</t>
  </si>
  <si>
    <t>11.701</t>
  </si>
  <si>
    <t>NOTA FISCAL Nº 04199285 - PLUXEE BENEFICIOS BRASIL S.A - V.R REF: 01/2025</t>
  </si>
  <si>
    <t>11.702</t>
  </si>
  <si>
    <t xml:space="preserve">RETENÇÕES COD 1708-5952 REF 12-2024 - NF 829 JRR CLINICA </t>
  </si>
  <si>
    <t>ENCARGOS²</t>
  </si>
  <si>
    <t>20/01/2025</t>
  </si>
  <si>
    <t>12.001</t>
  </si>
  <si>
    <t>CONTRIBUIÇÃO ASSOCIATIVA - SIND. DOS EMP. INST BENEFICENTES - REF 12/2024</t>
  </si>
  <si>
    <t>ENCARGOS</t>
  </si>
  <si>
    <t>12.002</t>
  </si>
  <si>
    <t xml:space="preserve">INSS E IR S/FOLHA E AUTONOMOS REF 12-2024 </t>
  </si>
  <si>
    <t>22/01/2025</t>
  </si>
  <si>
    <t>12.201</t>
  </si>
  <si>
    <t>RECIBO Nº 2054363- BR MOBILIDADE BAIX SANTISTA S.A - REF V.T 02/2025</t>
  </si>
  <si>
    <t>12.202</t>
  </si>
  <si>
    <t>RECIBO Nº 323092 - AUTOPASS S.A - EMPRESA CITY - REF V.T 02/2025</t>
  </si>
  <si>
    <t>12.203</t>
  </si>
  <si>
    <t>NOTA FISCAL Nº 04221219 - PLUXEE BENEFICIOS BRASIL S.A - REF V.A 02/2025</t>
  </si>
  <si>
    <t>12.204</t>
  </si>
  <si>
    <t>NOTA FISCAL Nº 04220966 - PLUXEE BENEFICIOS BRASIL S.A - REF V.R 02/2025</t>
  </si>
  <si>
    <t>30/01/2025</t>
  </si>
  <si>
    <t>13.001</t>
  </si>
  <si>
    <t>RECIBO Nº 324352 - AUTOPASS S.A - EMPRESA CITY - REF V.T 02/2025</t>
  </si>
  <si>
    <t>13.002</t>
  </si>
  <si>
    <t>NOTA FISCAL Nº 043316238 - PLUXEE BENEFICIOS BRASIL S.A - REF V.R 02/2025</t>
  </si>
  <si>
    <t>31/01/2025</t>
  </si>
  <si>
    <t>13.101</t>
  </si>
  <si>
    <t>NF 03614249 - CENTRO DE INTEGRAÇÃO EMPRESA ESCOLA CIEE - REF 12/2024 - JOVEM AP.MICKAEL</t>
  </si>
  <si>
    <t>13.102</t>
  </si>
  <si>
    <t>NF 03610243 - CENTRO DE INTEGRAÇÃO EMPRESA ESCOLA CIEE - REF 01/2025 - JOVEM AP.MICKAEL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</si>
  <si>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</si>
  <si>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</si>
  <si>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</si>
  <si>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          CONSELHEIRO FISCAL                          </t>
  </si>
  <si>
    <t xml:space="preserve"> REGINALDO GONÇALVES PACHECO - CPF: 133.714.228-01                          MARCELO CAVALCANTE FERNANDES - CPF: 113.057.958-14                                            CLAUDIA CASTRUCCI - CPF: 070.086.128-93                                                SHEILA DE OLIVEIRA AGRIA CPF: 104.922.688-78</t>
  </si>
  <si>
    <t>Guarujá, 20 de fevereiro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</si>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</sst>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5" fillId="4" borderId="35" xfId="0" applyNumberFormat="1" applyFont="1" applyFill="1" applyBorder="1" applyAlignment="1">
      <alignment horizontal="center" vertical="center"/>
    </xf>
    <xf numFmtId="14" fontId="19" fillId="5" borderId="36" xfId="0" applyNumberFormat="1" applyFont="1" applyFill="1" applyBorder="1" applyAlignment="1">
      <alignment horizontal="center" vertical="center"/>
    </xf>
    <xf numFmtId="3" fontId="19" fillId="5" borderId="37" xfId="0" applyNumberFormat="1" applyFont="1" applyFill="1" applyBorder="1" applyAlignment="1">
      <alignment horizontal="center" vertical="center"/>
    </xf>
    <xf numFmtId="14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 applyProtection="1">
      <alignment vertical="center" wrapText="1"/>
    </xf>
    <xf numFmtId="0" fontId="15" fillId="4" borderId="3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49" fontId="19" fillId="5" borderId="36" xfId="0" applyNumberFormat="1" applyFont="1" applyFill="1" applyBorder="1" applyAlignment="1">
      <alignment horizontal="center" vertical="center" wrapText="1"/>
    </xf>
    <xf numFmtId="49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9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 applyProtection="1">
      <alignment vertical="center"/>
    </xf>
    <xf numFmtId="0" fontId="21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3" fillId="0" borderId="0" xfId="0" applyFont="1"/>
    <xf numFmtId="0" fontId="23" fillId="0" borderId="0" xfId="0" applyFont="1" applyProtection="1"/>
    <xf numFmtId="0" fontId="2" fillId="0" borderId="0" xfId="0" applyFont="1" applyProtection="1"/>
    <xf numFmtId="0" fontId="25" fillId="0" borderId="0" xfId="0" applyFont="1" applyAlignment="1">
      <alignment vertical="center"/>
    </xf>
    <xf numFmtId="0" fontId="0" fillId="0" borderId="0" xfId="0" applyFont="1" applyAlignment="1"/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64" fontId="31" fillId="0" borderId="0" xfId="0" applyNumberFormat="1" applyFont="1" applyBorder="1" applyProtection="1"/>
    <xf numFmtId="0" fontId="32" fillId="0" borderId="0" xfId="0" applyFont="1" applyBorder="1"/>
    <xf numFmtId="0" fontId="31" fillId="0" borderId="0" xfId="0" applyFont="1" applyBorder="1"/>
    <xf numFmtId="0" fontId="35" fillId="0" borderId="0" xfId="0" applyFont="1" applyBorder="1"/>
    <xf numFmtId="164" fontId="31" fillId="0" borderId="0" xfId="0" applyNumberFormat="1" applyFont="1" applyProtection="1"/>
    <xf numFmtId="0" fontId="32" fillId="0" borderId="0" xfId="0" applyFont="1"/>
    <xf numFmtId="0" fontId="31" fillId="0" borderId="0" xfId="0" applyFont="1"/>
    <xf numFmtId="0" fontId="35" fillId="0" borderId="0" xfId="0" applyFont="1"/>
    <xf numFmtId="164" fontId="24" fillId="0" borderId="0" xfId="0" applyNumberFormat="1" applyFont="1" applyProtection="1"/>
    <xf numFmtId="0" fontId="36" fillId="0" borderId="0" xfId="0" applyFont="1"/>
    <xf numFmtId="0" fontId="24" fillId="0" borderId="0" xfId="0" applyFont="1"/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3" borderId="14" xfId="0" applyNumberFormat="1" applyFont="1" applyFill="1" applyBorder="1" applyAlignment="1" applyProtection="1">
      <alignment horizontal="right" vertical="center"/>
    </xf>
    <xf numFmtId="49" fontId="3" fillId="3" borderId="15" xfId="0" applyNumberFormat="1" applyFont="1" applyFill="1" applyBorder="1" applyAlignment="1" applyProtection="1">
      <alignment horizontal="right" vertical="center"/>
    </xf>
    <xf numFmtId="49" fontId="3" fillId="3" borderId="40" xfId="0" applyNumberFormat="1" applyFont="1" applyFill="1" applyBorder="1" applyAlignment="1" applyProtection="1">
      <alignment horizontal="right" vertical="center"/>
    </xf>
    <xf numFmtId="166" fontId="3" fillId="3" borderId="41" xfId="0" applyNumberFormat="1" applyFont="1" applyFill="1" applyBorder="1" applyAlignment="1" applyProtection="1">
      <alignment horizontal="center" vertical="center"/>
    </xf>
    <xf numFmtId="166" fontId="3" fillId="3" borderId="42" xfId="0" applyNumberFormat="1" applyFont="1" applyFill="1" applyBorder="1" applyAlignment="1" applyProtection="1">
      <alignment horizontal="center" vertical="center"/>
    </xf>
    <xf numFmtId="49" fontId="5" fillId="6" borderId="0" xfId="0" applyNumberFormat="1" applyFont="1" applyFill="1" applyBorder="1" applyAlignment="1" applyProtection="1">
      <alignment horizontal="left" vertical="center"/>
    </xf>
    <xf numFmtId="0" fontId="24" fillId="0" borderId="4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20" fillId="5" borderId="37" xfId="0" applyFont="1" applyFill="1" applyBorder="1" applyAlignment="1">
      <alignment horizontal="left" vertical="center"/>
    </xf>
    <xf numFmtId="0" fontId="20" fillId="5" borderId="37" xfId="0" applyFont="1" applyFill="1" applyBorder="1" applyAlignment="1">
      <alignment horizontal="center" vertical="center"/>
    </xf>
    <xf numFmtId="166" fontId="20" fillId="5" borderId="3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7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3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61"/>
  <sheetViews>
    <sheetView tabSelected="1" topLeftCell="G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12" t="s">
        <v>0</v>
      </c>
      <c r="J2" s="113"/>
      <c r="K2" s="113"/>
      <c r="L2" s="114"/>
    </row>
    <row r="3" spans="1:246" ht="12.95" customHeight="1">
      <c r="I3" s="115" t="s">
        <v>1</v>
      </c>
      <c r="J3" s="116"/>
      <c r="K3" s="116"/>
      <c r="L3" s="117"/>
    </row>
    <row r="4" spans="1:246" ht="12.95" customHeight="1" thickBot="1">
      <c r="I4" s="118"/>
      <c r="J4" s="119"/>
      <c r="K4" s="119"/>
      <c r="L4" s="120"/>
    </row>
    <row r="5" spans="1:246" ht="13.5" customHeight="1" thickBot="1">
      <c r="B5" s="121"/>
      <c r="C5" s="121"/>
      <c r="D5" s="121"/>
      <c r="E5" s="5"/>
      <c r="F5" s="5"/>
      <c r="G5" s="6"/>
      <c r="H5" s="7"/>
    </row>
    <row r="6" spans="1:246" ht="12.75" customHeight="1" thickBot="1">
      <c r="B6" s="85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122"/>
    </row>
    <row r="7" spans="1:246" s="9" customFormat="1" ht="9" customHeight="1">
      <c r="A7" s="8"/>
      <c r="B7" s="123" t="s">
        <v>3</v>
      </c>
      <c r="C7" s="124"/>
      <c r="D7" s="124"/>
      <c r="E7" s="124"/>
      <c r="F7" s="124"/>
      <c r="G7" s="124"/>
      <c r="H7" s="124"/>
      <c r="I7" s="124" t="s">
        <v>4</v>
      </c>
      <c r="J7" s="124"/>
      <c r="K7" s="125" t="s">
        <v>5</v>
      </c>
      <c r="L7" s="126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9" t="s">
        <v>6</v>
      </c>
      <c r="C8" s="100"/>
      <c r="D8" s="100"/>
      <c r="E8" s="100"/>
      <c r="F8" s="100"/>
      <c r="G8" s="100"/>
      <c r="H8" s="100"/>
      <c r="I8" s="101" t="s">
        <v>7</v>
      </c>
      <c r="J8" s="102"/>
      <c r="K8" s="103" t="s">
        <v>8</v>
      </c>
      <c r="L8" s="104"/>
    </row>
    <row r="9" spans="1:246" ht="13.5" customHeight="1" thickBot="1">
      <c r="B9" s="105" t="s">
        <v>9</v>
      </c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246" s="19" customFormat="1" ht="8.25" customHeight="1" thickBot="1">
      <c r="A10" s="13"/>
      <c r="B10" s="108" t="s">
        <v>10</v>
      </c>
      <c r="C10" s="109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10">
        <v>0</v>
      </c>
      <c r="C11" s="111"/>
      <c r="D11" s="21">
        <v>205829.06</v>
      </c>
      <c r="E11" s="22">
        <f>B11+D11</f>
        <v>205829.06</v>
      </c>
      <c r="F11" s="22">
        <v>202053.19</v>
      </c>
      <c r="G11" s="23">
        <v>1405.3</v>
      </c>
      <c r="H11" s="21">
        <f>K43</f>
        <v>131103.92000000001</v>
      </c>
      <c r="I11" s="24">
        <v>0</v>
      </c>
      <c r="J11" s="22">
        <f>SUM(E11+F11+G11-H11-I11)</f>
        <v>278183.63</v>
      </c>
      <c r="K11" s="22">
        <v>0</v>
      </c>
      <c r="L11" s="25">
        <f>J11-K11</f>
        <v>278183.63</v>
      </c>
      <c r="M11"/>
    </row>
    <row r="12" spans="1:246" ht="13.5" customHeight="1" thickBot="1">
      <c r="B12" s="85" t="s">
        <v>20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246" s="28" customFormat="1" ht="12" customHeight="1">
      <c r="A13" s="26"/>
      <c r="B13" s="87" t="s">
        <v>21</v>
      </c>
      <c r="C13" s="89" t="s">
        <v>22</v>
      </c>
      <c r="D13" s="89"/>
      <c r="E13" s="89" t="s">
        <v>23</v>
      </c>
      <c r="F13" s="89"/>
      <c r="G13" s="89"/>
      <c r="H13" s="27" t="s">
        <v>24</v>
      </c>
      <c r="I13" s="91" t="s">
        <v>25</v>
      </c>
      <c r="J13" s="92"/>
      <c r="K13" s="95" t="s">
        <v>26</v>
      </c>
      <c r="L13" s="96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8"/>
      <c r="C14" s="30" t="s">
        <v>27</v>
      </c>
      <c r="D14" s="31" t="s">
        <v>28</v>
      </c>
      <c r="E14" s="90"/>
      <c r="F14" s="90"/>
      <c r="G14" s="90"/>
      <c r="H14" s="32" t="s">
        <v>29</v>
      </c>
      <c r="I14" s="93"/>
      <c r="J14" s="94"/>
      <c r="K14" s="97"/>
      <c r="L14" s="98"/>
      <c r="IG14" s="29"/>
      <c r="IH14" s="29"/>
      <c r="II14" s="29"/>
      <c r="IJ14" s="29"/>
      <c r="IK14" s="29"/>
      <c r="IL14" s="29"/>
    </row>
    <row r="15" spans="1:246" s="28" customFormat="1" ht="24.95" customHeight="1">
      <c r="A15" s="26"/>
      <c r="B15" s="33">
        <v>1</v>
      </c>
      <c r="C15" s="34">
        <v>45659</v>
      </c>
      <c r="D15" s="35">
        <v>10201</v>
      </c>
      <c r="E15" s="80" t="s">
        <v>30</v>
      </c>
      <c r="F15" s="80"/>
      <c r="G15" s="80"/>
      <c r="H15" s="36">
        <v>45645</v>
      </c>
      <c r="I15" s="83" t="s">
        <v>31</v>
      </c>
      <c r="J15" s="83"/>
      <c r="K15" s="84">
        <v>107.8</v>
      </c>
      <c r="L15" s="84"/>
      <c r="IG15" s="29"/>
      <c r="IH15" s="29"/>
      <c r="II15" s="29"/>
      <c r="IJ15" s="29"/>
      <c r="IK15" s="29"/>
      <c r="IL15" s="29"/>
    </row>
    <row r="16" spans="1:246" s="28" customFormat="1" ht="24.95" customHeight="1">
      <c r="A16" s="26"/>
      <c r="B16" s="37">
        <v>2</v>
      </c>
      <c r="C16" s="34">
        <v>45660</v>
      </c>
      <c r="D16" s="35">
        <v>6614</v>
      </c>
      <c r="E16" s="80" t="s">
        <v>32</v>
      </c>
      <c r="F16" s="80"/>
      <c r="G16" s="80"/>
      <c r="H16" s="36" t="s">
        <v>33</v>
      </c>
      <c r="I16" s="83" t="s">
        <v>34</v>
      </c>
      <c r="J16" s="83"/>
      <c r="K16" s="84">
        <v>9378.36</v>
      </c>
      <c r="L16" s="84"/>
      <c r="IG16" s="29"/>
      <c r="IH16" s="29"/>
      <c r="II16" s="29"/>
      <c r="IJ16" s="29"/>
      <c r="IK16" s="29"/>
      <c r="IL16" s="29"/>
    </row>
    <row r="17" spans="1:246" s="28" customFormat="1" ht="24.95" customHeight="1">
      <c r="A17" s="26"/>
      <c r="B17" s="37">
        <v>3</v>
      </c>
      <c r="C17" s="34">
        <v>45660</v>
      </c>
      <c r="D17" s="35">
        <v>10301</v>
      </c>
      <c r="E17" s="80" t="s">
        <v>35</v>
      </c>
      <c r="F17" s="80"/>
      <c r="G17" s="80"/>
      <c r="H17" s="36" t="s">
        <v>33</v>
      </c>
      <c r="I17" s="83" t="s">
        <v>34</v>
      </c>
      <c r="J17" s="83"/>
      <c r="K17" s="84">
        <v>1265</v>
      </c>
      <c r="L17" s="84"/>
      <c r="IG17" s="29"/>
      <c r="IH17" s="29"/>
      <c r="II17" s="29"/>
      <c r="IJ17" s="29"/>
      <c r="IK17" s="29"/>
      <c r="IL17" s="29"/>
    </row>
    <row r="18" spans="1:246" s="40" customFormat="1" ht="24.95" customHeight="1">
      <c r="A18" s="38"/>
      <c r="B18" s="39">
        <v>4</v>
      </c>
      <c r="C18" s="34">
        <v>45660</v>
      </c>
      <c r="D18" s="35">
        <v>10302</v>
      </c>
      <c r="E18" s="80" t="s">
        <v>36</v>
      </c>
      <c r="F18" s="80"/>
      <c r="G18" s="80"/>
      <c r="H18" s="36" t="s">
        <v>33</v>
      </c>
      <c r="I18" s="83" t="s">
        <v>34</v>
      </c>
      <c r="J18" s="83"/>
      <c r="K18" s="84">
        <v>750</v>
      </c>
      <c r="L18" s="84"/>
    </row>
    <row r="19" spans="1:246" s="40" customFormat="1" ht="24.95" customHeight="1">
      <c r="A19" s="38"/>
      <c r="B19" s="37">
        <v>5</v>
      </c>
      <c r="C19" s="34">
        <v>45666</v>
      </c>
      <c r="D19" s="35">
        <v>10901</v>
      </c>
      <c r="E19" s="80" t="s">
        <v>37</v>
      </c>
      <c r="F19" s="80"/>
      <c r="G19" s="80"/>
      <c r="H19" s="36">
        <v>45665</v>
      </c>
      <c r="I19" s="83" t="s">
        <v>38</v>
      </c>
      <c r="J19" s="83"/>
      <c r="K19" s="84">
        <v>6804.07</v>
      </c>
      <c r="L19" s="84"/>
    </row>
    <row r="20" spans="1:246" s="40" customFormat="1" ht="24.95" customHeight="1">
      <c r="A20" s="38"/>
      <c r="B20" s="37">
        <v>6</v>
      </c>
      <c r="C20" s="34">
        <v>45666</v>
      </c>
      <c r="D20" s="35">
        <v>10902</v>
      </c>
      <c r="E20" s="80" t="s">
        <v>39</v>
      </c>
      <c r="F20" s="80"/>
      <c r="G20" s="80"/>
      <c r="H20" s="36">
        <v>45665</v>
      </c>
      <c r="I20" s="83" t="s">
        <v>38</v>
      </c>
      <c r="J20" s="83"/>
      <c r="K20" s="82">
        <v>11196.5</v>
      </c>
      <c r="L20" s="82"/>
    </row>
    <row r="21" spans="1:246" s="40" customFormat="1" ht="24.95" customHeight="1">
      <c r="A21" s="38"/>
      <c r="B21" s="39">
        <v>7</v>
      </c>
      <c r="C21" s="34">
        <v>45667</v>
      </c>
      <c r="D21" s="35">
        <v>11001</v>
      </c>
      <c r="E21" s="80" t="s">
        <v>40</v>
      </c>
      <c r="F21" s="80"/>
      <c r="G21" s="80"/>
      <c r="H21" s="36">
        <v>45653</v>
      </c>
      <c r="I21" s="81" t="s">
        <v>41</v>
      </c>
      <c r="J21" s="81"/>
      <c r="K21" s="82">
        <v>1029.2</v>
      </c>
      <c r="L21" s="82"/>
    </row>
    <row r="22" spans="1:246" s="40" customFormat="1" ht="24.95" customHeight="1">
      <c r="A22" s="38"/>
      <c r="B22" s="37">
        <v>8</v>
      </c>
      <c r="C22" s="34">
        <v>45667</v>
      </c>
      <c r="D22" s="35">
        <v>11002</v>
      </c>
      <c r="E22" s="80" t="s">
        <v>42</v>
      </c>
      <c r="F22" s="80"/>
      <c r="G22" s="80"/>
      <c r="H22" s="36">
        <v>45660</v>
      </c>
      <c r="I22" s="81" t="s">
        <v>38</v>
      </c>
      <c r="J22" s="81"/>
      <c r="K22" s="82">
        <v>150.22</v>
      </c>
      <c r="L22" s="82"/>
    </row>
    <row r="23" spans="1:246" s="40" customFormat="1" ht="24.95" customHeight="1">
      <c r="A23" s="38"/>
      <c r="B23" s="37">
        <v>9</v>
      </c>
      <c r="C23" s="41" t="s">
        <v>43</v>
      </c>
      <c r="D23" s="42" t="s">
        <v>44</v>
      </c>
      <c r="E23" s="80" t="s">
        <v>45</v>
      </c>
      <c r="F23" s="80"/>
      <c r="G23" s="80"/>
      <c r="H23" s="36">
        <v>45650</v>
      </c>
      <c r="I23" s="81" t="s">
        <v>41</v>
      </c>
      <c r="J23" s="81"/>
      <c r="K23" s="82">
        <v>615.66</v>
      </c>
      <c r="L23" s="82"/>
    </row>
    <row r="24" spans="1:246" s="40" customFormat="1" ht="24.95" customHeight="1">
      <c r="A24" s="38"/>
      <c r="B24" s="39">
        <v>10</v>
      </c>
      <c r="C24" s="41" t="s">
        <v>43</v>
      </c>
      <c r="D24" s="42" t="s">
        <v>46</v>
      </c>
      <c r="E24" s="80" t="s">
        <v>47</v>
      </c>
      <c r="F24" s="80"/>
      <c r="G24" s="80"/>
      <c r="H24" s="36">
        <v>45670</v>
      </c>
      <c r="I24" s="81" t="s">
        <v>48</v>
      </c>
      <c r="J24" s="81"/>
      <c r="K24" s="82">
        <v>480</v>
      </c>
      <c r="L24" s="82"/>
    </row>
    <row r="25" spans="1:246" s="40" customFormat="1" ht="24.95" customHeight="1">
      <c r="A25" s="38"/>
      <c r="B25" s="37">
        <v>11</v>
      </c>
      <c r="C25" s="41" t="s">
        <v>43</v>
      </c>
      <c r="D25" s="42" t="s">
        <v>49</v>
      </c>
      <c r="E25" s="80" t="s">
        <v>50</v>
      </c>
      <c r="F25" s="80"/>
      <c r="G25" s="80"/>
      <c r="H25" s="36">
        <v>45670</v>
      </c>
      <c r="I25" s="81" t="s">
        <v>38</v>
      </c>
      <c r="J25" s="81"/>
      <c r="K25" s="82">
        <v>163.51</v>
      </c>
      <c r="L25" s="82"/>
    </row>
    <row r="26" spans="1:246" s="40" customFormat="1" ht="25.5" customHeight="1">
      <c r="A26" s="38"/>
      <c r="B26" s="37">
        <v>12</v>
      </c>
      <c r="C26" s="41" t="s">
        <v>51</v>
      </c>
      <c r="D26" s="42" t="s">
        <v>52</v>
      </c>
      <c r="E26" s="80" t="s">
        <v>53</v>
      </c>
      <c r="F26" s="80"/>
      <c r="G26" s="80"/>
      <c r="H26" s="36" t="s">
        <v>33</v>
      </c>
      <c r="I26" s="81" t="s">
        <v>34</v>
      </c>
      <c r="J26" s="81"/>
      <c r="K26" s="82">
        <v>13484.14</v>
      </c>
      <c r="L26" s="82"/>
    </row>
    <row r="27" spans="1:246" s="40" customFormat="1" ht="24.95" customHeight="1">
      <c r="A27" s="38"/>
      <c r="B27" s="39">
        <v>13</v>
      </c>
      <c r="C27" s="41" t="s">
        <v>51</v>
      </c>
      <c r="D27" s="42" t="s">
        <v>54</v>
      </c>
      <c r="E27" s="80" t="s">
        <v>55</v>
      </c>
      <c r="F27" s="80"/>
      <c r="G27" s="80"/>
      <c r="H27" s="36" t="s">
        <v>33</v>
      </c>
      <c r="I27" s="81" t="s">
        <v>34</v>
      </c>
      <c r="J27" s="81"/>
      <c r="K27" s="82">
        <v>12272.25</v>
      </c>
      <c r="L27" s="82"/>
    </row>
    <row r="28" spans="1:246" s="40" customFormat="1" ht="24.95" customHeight="1">
      <c r="A28" s="38"/>
      <c r="B28" s="37">
        <v>14</v>
      </c>
      <c r="C28" s="41" t="s">
        <v>51</v>
      </c>
      <c r="D28" s="42" t="s">
        <v>56</v>
      </c>
      <c r="E28" s="80" t="s">
        <v>57</v>
      </c>
      <c r="F28" s="80"/>
      <c r="G28" s="80"/>
      <c r="H28" s="36" t="s">
        <v>33</v>
      </c>
      <c r="I28" s="81" t="s">
        <v>34</v>
      </c>
      <c r="J28" s="81"/>
      <c r="K28" s="82">
        <v>2493.46</v>
      </c>
      <c r="L28" s="82"/>
    </row>
    <row r="29" spans="1:246" s="40" customFormat="1" ht="24.95" customHeight="1">
      <c r="A29" s="38"/>
      <c r="B29" s="37">
        <v>15</v>
      </c>
      <c r="C29" s="41" t="s">
        <v>51</v>
      </c>
      <c r="D29" s="42" t="s">
        <v>58</v>
      </c>
      <c r="E29" s="80" t="s">
        <v>59</v>
      </c>
      <c r="F29" s="80"/>
      <c r="G29" s="80"/>
      <c r="H29" s="36">
        <v>45670</v>
      </c>
      <c r="I29" s="81" t="s">
        <v>38</v>
      </c>
      <c r="J29" s="81"/>
      <c r="K29" s="82">
        <v>19624.939999999999</v>
      </c>
      <c r="L29" s="82"/>
    </row>
    <row r="30" spans="1:246" s="40" customFormat="1" ht="24.95" customHeight="1">
      <c r="A30" s="38"/>
      <c r="B30" s="39">
        <v>16</v>
      </c>
      <c r="C30" s="41" t="s">
        <v>51</v>
      </c>
      <c r="D30" s="42" t="s">
        <v>60</v>
      </c>
      <c r="E30" s="80" t="s">
        <v>61</v>
      </c>
      <c r="F30" s="80"/>
      <c r="G30" s="80"/>
      <c r="H30" s="36">
        <v>45671</v>
      </c>
      <c r="I30" s="81" t="s">
        <v>38</v>
      </c>
      <c r="J30" s="81"/>
      <c r="K30" s="82">
        <v>2524.02</v>
      </c>
      <c r="L30" s="82"/>
    </row>
    <row r="31" spans="1:246" s="40" customFormat="1" ht="24.95" customHeight="1">
      <c r="A31" s="38"/>
      <c r="B31" s="37">
        <v>17</v>
      </c>
      <c r="C31" s="41" t="s">
        <v>62</v>
      </c>
      <c r="D31" s="42" t="s">
        <v>63</v>
      </c>
      <c r="E31" s="80" t="s">
        <v>64</v>
      </c>
      <c r="F31" s="80"/>
      <c r="G31" s="80"/>
      <c r="H31" s="36">
        <v>45675</v>
      </c>
      <c r="I31" s="81" t="s">
        <v>41</v>
      </c>
      <c r="J31" s="81"/>
      <c r="K31" s="82">
        <v>441</v>
      </c>
      <c r="L31" s="82"/>
    </row>
    <row r="32" spans="1:246" s="40" customFormat="1" ht="24.95" customHeight="1">
      <c r="A32" s="38"/>
      <c r="B32" s="37">
        <v>18</v>
      </c>
      <c r="C32" s="41" t="s">
        <v>62</v>
      </c>
      <c r="D32" s="42" t="s">
        <v>65</v>
      </c>
      <c r="E32" s="80" t="s">
        <v>66</v>
      </c>
      <c r="F32" s="80"/>
      <c r="G32" s="80"/>
      <c r="H32" s="36">
        <v>45670</v>
      </c>
      <c r="I32" s="81" t="s">
        <v>67</v>
      </c>
      <c r="J32" s="81"/>
      <c r="K32" s="82">
        <v>417.8</v>
      </c>
      <c r="L32" s="82"/>
    </row>
    <row r="33" spans="1:12" s="40" customFormat="1" ht="24.95" customHeight="1">
      <c r="A33" s="38"/>
      <c r="B33" s="39">
        <v>19</v>
      </c>
      <c r="C33" s="41" t="s">
        <v>68</v>
      </c>
      <c r="D33" s="42" t="s">
        <v>69</v>
      </c>
      <c r="E33" s="80" t="s">
        <v>70</v>
      </c>
      <c r="F33" s="80"/>
      <c r="G33" s="80"/>
      <c r="H33" s="36">
        <v>45673</v>
      </c>
      <c r="I33" s="81" t="s">
        <v>71</v>
      </c>
      <c r="J33" s="81"/>
      <c r="K33" s="82">
        <v>25</v>
      </c>
      <c r="L33" s="82"/>
    </row>
    <row r="34" spans="1:12" s="40" customFormat="1" ht="24.95" customHeight="1">
      <c r="A34" s="38"/>
      <c r="B34" s="37">
        <v>20</v>
      </c>
      <c r="C34" s="41" t="s">
        <v>68</v>
      </c>
      <c r="D34" s="42" t="s">
        <v>72</v>
      </c>
      <c r="E34" s="80" t="s">
        <v>73</v>
      </c>
      <c r="F34" s="80"/>
      <c r="G34" s="80"/>
      <c r="H34" s="36">
        <v>45677</v>
      </c>
      <c r="I34" s="81" t="s">
        <v>71</v>
      </c>
      <c r="J34" s="81"/>
      <c r="K34" s="82">
        <v>35538.800000000003</v>
      </c>
      <c r="L34" s="82"/>
    </row>
    <row r="35" spans="1:12" s="40" customFormat="1" ht="24.95" customHeight="1">
      <c r="A35" s="38"/>
      <c r="B35" s="37">
        <v>21</v>
      </c>
      <c r="C35" s="41" t="s">
        <v>74</v>
      </c>
      <c r="D35" s="42" t="s">
        <v>75</v>
      </c>
      <c r="E35" s="80" t="s">
        <v>76</v>
      </c>
      <c r="F35" s="80"/>
      <c r="G35" s="80"/>
      <c r="H35" s="36">
        <v>45678</v>
      </c>
      <c r="I35" s="81" t="s">
        <v>41</v>
      </c>
      <c r="J35" s="81"/>
      <c r="K35" s="82">
        <v>226.6</v>
      </c>
      <c r="L35" s="82"/>
    </row>
    <row r="36" spans="1:12" s="40" customFormat="1" ht="24.95" customHeight="1">
      <c r="A36" s="38"/>
      <c r="B36" s="39">
        <v>22</v>
      </c>
      <c r="C36" s="41" t="s">
        <v>74</v>
      </c>
      <c r="D36" s="42" t="s">
        <v>77</v>
      </c>
      <c r="E36" s="80" t="s">
        <v>78</v>
      </c>
      <c r="F36" s="80"/>
      <c r="G36" s="80"/>
      <c r="H36" s="36">
        <v>45678</v>
      </c>
      <c r="I36" s="81" t="s">
        <v>41</v>
      </c>
      <c r="J36" s="81"/>
      <c r="K36" s="82">
        <v>912</v>
      </c>
      <c r="L36" s="82"/>
    </row>
    <row r="37" spans="1:12" s="40" customFormat="1" ht="24.95" customHeight="1">
      <c r="A37" s="38"/>
      <c r="B37" s="37">
        <v>23</v>
      </c>
      <c r="C37" s="41" t="s">
        <v>74</v>
      </c>
      <c r="D37" s="42" t="s">
        <v>79</v>
      </c>
      <c r="E37" s="80" t="s">
        <v>80</v>
      </c>
      <c r="F37" s="80"/>
      <c r="G37" s="80"/>
      <c r="H37" s="36">
        <v>45680</v>
      </c>
      <c r="I37" s="81" t="s">
        <v>41</v>
      </c>
      <c r="J37" s="81"/>
      <c r="K37" s="82">
        <v>3440.7</v>
      </c>
      <c r="L37" s="82"/>
    </row>
    <row r="38" spans="1:12" s="40" customFormat="1" ht="24.95" customHeight="1">
      <c r="A38" s="38"/>
      <c r="B38" s="37">
        <v>24</v>
      </c>
      <c r="C38" s="41" t="s">
        <v>74</v>
      </c>
      <c r="D38" s="42" t="s">
        <v>81</v>
      </c>
      <c r="E38" s="80" t="s">
        <v>82</v>
      </c>
      <c r="F38" s="80"/>
      <c r="G38" s="80"/>
      <c r="H38" s="36">
        <v>45680</v>
      </c>
      <c r="I38" s="81" t="s">
        <v>41</v>
      </c>
      <c r="J38" s="81"/>
      <c r="K38" s="82">
        <v>6484.5</v>
      </c>
      <c r="L38" s="82"/>
    </row>
    <row r="39" spans="1:12" s="40" customFormat="1" ht="24.95" customHeight="1">
      <c r="A39" s="38"/>
      <c r="B39" s="39">
        <v>25</v>
      </c>
      <c r="C39" s="41" t="s">
        <v>83</v>
      </c>
      <c r="D39" s="42" t="s">
        <v>84</v>
      </c>
      <c r="E39" s="80" t="s">
        <v>85</v>
      </c>
      <c r="F39" s="80"/>
      <c r="G39" s="80"/>
      <c r="H39" s="36">
        <v>45684</v>
      </c>
      <c r="I39" s="81" t="s">
        <v>41</v>
      </c>
      <c r="J39" s="81"/>
      <c r="K39" s="82">
        <v>240</v>
      </c>
      <c r="L39" s="82"/>
    </row>
    <row r="40" spans="1:12" s="40" customFormat="1" ht="24.95" customHeight="1">
      <c r="A40" s="38"/>
      <c r="B40" s="37">
        <v>26</v>
      </c>
      <c r="C40" s="41" t="s">
        <v>83</v>
      </c>
      <c r="D40" s="42" t="s">
        <v>86</v>
      </c>
      <c r="E40" s="80" t="s">
        <v>87</v>
      </c>
      <c r="F40" s="80"/>
      <c r="G40" s="80"/>
      <c r="H40" s="36">
        <v>45688</v>
      </c>
      <c r="I40" s="81" t="s">
        <v>41</v>
      </c>
      <c r="J40" s="81"/>
      <c r="K40" s="82">
        <v>630</v>
      </c>
      <c r="L40" s="82"/>
    </row>
    <row r="41" spans="1:12" s="40" customFormat="1" ht="24.95" customHeight="1">
      <c r="A41" s="38"/>
      <c r="B41" s="37">
        <v>27</v>
      </c>
      <c r="C41" s="41" t="s">
        <v>88</v>
      </c>
      <c r="D41" s="42" t="s">
        <v>89</v>
      </c>
      <c r="E41" s="80" t="s">
        <v>90</v>
      </c>
      <c r="F41" s="80"/>
      <c r="G41" s="80"/>
      <c r="H41" s="36">
        <v>45667</v>
      </c>
      <c r="I41" s="81" t="s">
        <v>34</v>
      </c>
      <c r="J41" s="81"/>
      <c r="K41" s="82">
        <v>150</v>
      </c>
      <c r="L41" s="82"/>
    </row>
    <row r="42" spans="1:12" s="40" customFormat="1" ht="24.95" customHeight="1" thickBot="1">
      <c r="A42" s="38"/>
      <c r="B42" s="43">
        <v>28</v>
      </c>
      <c r="C42" s="41" t="s">
        <v>88</v>
      </c>
      <c r="D42" s="42" t="s">
        <v>91</v>
      </c>
      <c r="E42" s="80" t="s">
        <v>92</v>
      </c>
      <c r="F42" s="80"/>
      <c r="G42" s="80"/>
      <c r="H42" s="36">
        <v>45667</v>
      </c>
      <c r="I42" s="81" t="s">
        <v>34</v>
      </c>
      <c r="J42" s="81"/>
      <c r="K42" s="82">
        <v>258.39</v>
      </c>
      <c r="L42" s="82"/>
    </row>
    <row r="43" spans="1:12" s="45" customFormat="1" ht="24" customHeight="1" thickBot="1">
      <c r="A43" s="44"/>
      <c r="B43" s="72" t="s">
        <v>93</v>
      </c>
      <c r="C43" s="73"/>
      <c r="D43" s="73"/>
      <c r="E43" s="73"/>
      <c r="F43" s="73"/>
      <c r="G43" s="73"/>
      <c r="H43" s="73"/>
      <c r="I43" s="73"/>
      <c r="J43" s="74"/>
      <c r="K43" s="75">
        <f>SUM(K15:L42)</f>
        <v>131103.92000000001</v>
      </c>
      <c r="L43" s="76"/>
    </row>
    <row r="44" spans="1:12" s="48" customFormat="1" ht="24" customHeight="1">
      <c r="A44" s="1"/>
      <c r="B44" s="46"/>
      <c r="C44" s="46"/>
      <c r="D44" s="47"/>
      <c r="E44" s="47"/>
      <c r="F44" s="47"/>
      <c r="G44" s="47"/>
      <c r="H44" s="47"/>
      <c r="I44" s="47"/>
      <c r="J44" s="47"/>
      <c r="K44" s="47"/>
    </row>
    <row r="45" spans="1:12" s="49" customFormat="1" ht="24" customHeight="1">
      <c r="A45" s="1"/>
      <c r="B45" s="77" t="s">
        <v>94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2" s="50" customFormat="1" ht="11.25" customHeight="1">
      <c r="A46" s="1"/>
      <c r="B46" s="78" t="s">
        <v>95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s="50" customFormat="1" ht="18" customHeight="1">
      <c r="A47" s="1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2" s="50" customFormat="1" ht="11.25" customHeight="1">
      <c r="A48" s="1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1:13" s="50" customFormat="1" ht="11.25" customHeight="1">
      <c r="A49" s="1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1:13" s="50" customFormat="1" ht="14.25" customHeight="1">
      <c r="A50" s="1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1:13" s="50" customFormat="1" ht="11.25" customHeight="1">
      <c r="A51" s="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</row>
    <row r="52" spans="1:13" s="50" customFormat="1" ht="34.5" customHeight="1">
      <c r="A52" s="1"/>
      <c r="B52" s="51" t="s">
        <v>96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s="50" customFormat="1" ht="24.95" customHeight="1">
      <c r="A53" s="1"/>
      <c r="B53" s="68" t="s">
        <v>97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2"/>
    </row>
    <row r="54" spans="1:13" s="50" customFormat="1" ht="14.45" customHeight="1">
      <c r="A54" s="1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2"/>
    </row>
    <row r="55" spans="1:13" ht="14.45" customHeight="1"/>
    <row r="56" spans="1:13" ht="14.45" customHeight="1"/>
    <row r="57" spans="1:13" ht="14.45" customHeight="1"/>
    <row r="58" spans="1:13" ht="14.45" customHeight="1"/>
    <row r="59" spans="1:13" ht="14.45" customHeight="1"/>
    <row r="60" spans="1:13" ht="14.45" customHeight="1"/>
    <row r="61" spans="1:13" ht="22.5" customHeight="1">
      <c r="F61" s="70" t="s">
        <v>98</v>
      </c>
      <c r="G61" s="70"/>
      <c r="H61" s="70"/>
      <c r="I61" s="70"/>
      <c r="J61" s="2" t="s">
        <v>99</v>
      </c>
    </row>
    <row r="62" spans="1:13" ht="14.45" customHeight="1"/>
    <row r="63" spans="1:13" ht="15.6" customHeight="1">
      <c r="B63" s="71" t="s">
        <v>99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1:13" ht="15.6" customHeight="1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247" ht="15.6" customHeight="1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247" ht="15.6" customHeight="1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247" ht="15.6" customHeight="1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247" ht="15.6" customHeight="1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247" ht="15.6" customHeight="1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247" ht="15.6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247" ht="32.1" customHeight="1">
      <c r="B71" s="55" t="s">
        <v>100</v>
      </c>
    </row>
    <row r="72" spans="1:247" ht="15.75" customHeight="1">
      <c r="B72" s="56" t="s">
        <v>2</v>
      </c>
    </row>
    <row r="73" spans="1:247" ht="15.75" customHeight="1">
      <c r="B73" s="2" t="s">
        <v>101</v>
      </c>
    </row>
    <row r="74" spans="1:247" ht="15.75" customHeight="1">
      <c r="B74" s="56" t="s">
        <v>102</v>
      </c>
    </row>
    <row r="75" spans="1:247" ht="15.75" customHeight="1">
      <c r="B75" s="2" t="s">
        <v>103</v>
      </c>
    </row>
    <row r="76" spans="1:247" ht="15.75" customHeight="1">
      <c r="B76" s="56" t="s">
        <v>20</v>
      </c>
    </row>
    <row r="77" spans="1:247" s="59" customFormat="1" ht="17.100000000000001" customHeight="1">
      <c r="A77" s="57"/>
      <c r="B77" s="58" t="s">
        <v>104</v>
      </c>
      <c r="IG77" s="60"/>
      <c r="IH77" s="60"/>
      <c r="II77" s="60"/>
      <c r="IJ77" s="60"/>
      <c r="IK77" s="60"/>
      <c r="IL77" s="60"/>
      <c r="IM77" s="60"/>
    </row>
    <row r="78" spans="1:247" s="59" customFormat="1" ht="18.399999999999999" customHeight="1">
      <c r="A78" s="57"/>
      <c r="B78" s="58" t="s">
        <v>105</v>
      </c>
      <c r="IG78" s="60"/>
      <c r="IH78" s="60"/>
      <c r="II78" s="60"/>
      <c r="IJ78" s="60"/>
      <c r="IK78" s="60"/>
      <c r="IL78" s="60"/>
      <c r="IM78" s="60"/>
    </row>
    <row r="79" spans="1:247" s="59" customFormat="1" ht="18.399999999999999" customHeight="1">
      <c r="A79" s="57"/>
      <c r="B79" s="58" t="s">
        <v>106</v>
      </c>
      <c r="IG79" s="60"/>
      <c r="IH79" s="60"/>
      <c r="II79" s="60"/>
      <c r="IJ79" s="60"/>
      <c r="IK79" s="60"/>
      <c r="IL79" s="60"/>
      <c r="IM79" s="60"/>
    </row>
    <row r="80" spans="1:247" s="59" customFormat="1" ht="18.399999999999999" customHeight="1">
      <c r="A80" s="57"/>
      <c r="B80" s="58" t="s">
        <v>107</v>
      </c>
      <c r="IG80" s="60"/>
      <c r="IH80" s="60"/>
      <c r="II80" s="60"/>
      <c r="IJ80" s="60"/>
      <c r="IK80" s="60"/>
      <c r="IL80" s="60"/>
      <c r="IM80" s="60"/>
    </row>
    <row r="81" spans="1:247" s="59" customFormat="1" ht="18.399999999999999" customHeight="1">
      <c r="A81" s="57"/>
      <c r="B81" s="58" t="s">
        <v>108</v>
      </c>
      <c r="IG81" s="60"/>
      <c r="IH81" s="60"/>
      <c r="II81" s="60"/>
      <c r="IJ81" s="60"/>
      <c r="IK81" s="60"/>
      <c r="IL81" s="60"/>
      <c r="IM81" s="60"/>
    </row>
    <row r="82" spans="1:247" s="63" customFormat="1" ht="18.399999999999999" customHeight="1">
      <c r="A82" s="61"/>
      <c r="B82" s="62" t="s">
        <v>109</v>
      </c>
      <c r="IG82" s="64"/>
      <c r="IH82" s="64"/>
      <c r="II82" s="64"/>
      <c r="IJ82" s="64"/>
      <c r="IK82" s="64"/>
      <c r="IL82" s="64"/>
      <c r="IM82" s="64"/>
    </row>
    <row r="83" spans="1:247" s="67" customFormat="1" ht="15.4" customHeight="1">
      <c r="A83" s="65"/>
      <c r="B83" s="66" t="s">
        <v>110</v>
      </c>
      <c r="IG83" s="66"/>
      <c r="IH83" s="66"/>
      <c r="II83" s="66"/>
      <c r="IJ83" s="66"/>
      <c r="IK83" s="66"/>
      <c r="IL83" s="66"/>
      <c r="IM83" s="66"/>
    </row>
    <row r="84" spans="1:247" s="67" customFormat="1" ht="15.4" customHeight="1">
      <c r="A84" s="65"/>
      <c r="B84" s="66" t="s">
        <v>111</v>
      </c>
      <c r="IG84" s="66"/>
      <c r="IH84" s="66"/>
      <c r="II84" s="66"/>
      <c r="IJ84" s="66"/>
      <c r="IK84" s="66"/>
      <c r="IL84" s="66"/>
      <c r="IM84" s="66"/>
    </row>
    <row r="85" spans="1:247" s="67" customFormat="1" ht="15.4" customHeight="1">
      <c r="A85" s="65"/>
      <c r="B85" s="66" t="s">
        <v>112</v>
      </c>
      <c r="IG85" s="66"/>
      <c r="IH85" s="66"/>
      <c r="II85" s="66"/>
      <c r="IJ85" s="66"/>
      <c r="IK85" s="66"/>
      <c r="IL85" s="66"/>
      <c r="IM85" s="66"/>
    </row>
    <row r="86" spans="1:247" s="67" customFormat="1" ht="15.4" customHeight="1">
      <c r="A86" s="65"/>
      <c r="B86" s="66" t="s">
        <v>113</v>
      </c>
      <c r="IG86" s="66"/>
      <c r="IH86" s="66"/>
      <c r="II86" s="66"/>
      <c r="IJ86" s="66"/>
      <c r="IK86" s="66"/>
      <c r="IL86" s="66"/>
      <c r="IM86" s="66"/>
    </row>
    <row r="87" spans="1:247" s="67" customFormat="1" ht="15.4" customHeight="1">
      <c r="A87" s="65"/>
      <c r="B87" s="66" t="s">
        <v>114</v>
      </c>
      <c r="IG87" s="66"/>
      <c r="IH87" s="66"/>
      <c r="II87" s="66"/>
      <c r="IJ87" s="66"/>
      <c r="IK87" s="66"/>
      <c r="IL87" s="66"/>
      <c r="IM87" s="66"/>
    </row>
    <row r="88" spans="1:247" s="67" customFormat="1" ht="15.4" customHeight="1">
      <c r="A88" s="65"/>
      <c r="B88" s="66" t="s">
        <v>115</v>
      </c>
      <c r="IG88" s="66"/>
      <c r="IH88" s="66"/>
      <c r="II88" s="66"/>
      <c r="IJ88" s="66"/>
      <c r="IK88" s="66"/>
      <c r="IL88" s="66"/>
      <c r="IM88" s="66"/>
    </row>
    <row r="89" spans="1:247" s="67" customFormat="1" ht="15.4" customHeight="1">
      <c r="A89" s="65"/>
      <c r="B89" s="66" t="s">
        <v>116</v>
      </c>
      <c r="IG89" s="66"/>
      <c r="IH89" s="66"/>
      <c r="II89" s="66"/>
      <c r="IJ89" s="66"/>
      <c r="IK89" s="66"/>
      <c r="IL89" s="66"/>
      <c r="IM89" s="66"/>
    </row>
    <row r="90" spans="1:247" s="67" customFormat="1" ht="15.4" customHeight="1">
      <c r="A90" s="65"/>
      <c r="B90" s="66" t="s">
        <v>117</v>
      </c>
      <c r="IG90" s="66"/>
      <c r="IH90" s="66"/>
      <c r="II90" s="66"/>
      <c r="IJ90" s="66"/>
      <c r="IK90" s="66"/>
      <c r="IL90" s="66"/>
      <c r="IM90" s="66"/>
    </row>
    <row r="91" spans="1:247" s="67" customFormat="1" ht="15.4" customHeight="1">
      <c r="A91" s="65"/>
      <c r="B91" s="66" t="s">
        <v>118</v>
      </c>
      <c r="IG91" s="66"/>
      <c r="IH91" s="66"/>
      <c r="II91" s="66"/>
      <c r="IJ91" s="66"/>
      <c r="IK91" s="66"/>
      <c r="IL91" s="66"/>
      <c r="IM91" s="66"/>
    </row>
    <row r="92" spans="1:247" s="67" customFormat="1" ht="15.4" customHeight="1">
      <c r="A92" s="65"/>
      <c r="B92" s="66" t="s">
        <v>119</v>
      </c>
      <c r="IG92" s="66"/>
      <c r="IH92" s="66"/>
      <c r="II92" s="66"/>
      <c r="IJ92" s="66"/>
      <c r="IK92" s="66"/>
      <c r="IL92" s="66"/>
      <c r="IM92" s="66"/>
    </row>
    <row r="93" spans="1:247" s="67" customFormat="1" ht="15.4" customHeight="1">
      <c r="A93" s="65"/>
      <c r="B93" s="66" t="s">
        <v>120</v>
      </c>
      <c r="IG93" s="66"/>
      <c r="IH93" s="66"/>
      <c r="II93" s="66"/>
      <c r="IJ93" s="66"/>
      <c r="IK93" s="66"/>
      <c r="IL93" s="66"/>
      <c r="IM93" s="66"/>
    </row>
    <row r="94" spans="1:247" ht="26.1" customHeight="1">
      <c r="B94" s="56" t="s">
        <v>121</v>
      </c>
    </row>
    <row r="65560" ht="12.95" customHeight="1"/>
    <row r="65561" ht="12.95" customHeight="1"/>
  </sheetData>
  <sheetProtection algorithmName="SHA-512" hashValue="1A7gLcvVgp8shQBdjxJ9F9hR7qM6TcLVfanJ/u+RmkGUQIiWBC7kREDNe2ionsgIU35OEcODKwyF2mbQpASKHA==" saltValue="wzPU1ElUfXYLfMIHAaWlOw==" spinCount="100000" sheet="1" objects="1" scenarios="1" sort="0" autoFilter="0"/>
  <mergeCells count="112">
    <mergeCell ref="I2:L2"/>
    <mergeCell ref="I3:L4"/>
    <mergeCell ref="B5:D5"/>
    <mergeCell ref="B6:L6"/>
    <mergeCell ref="B7:H7"/>
    <mergeCell ref="I7:J7"/>
    <mergeCell ref="K7:L7"/>
    <mergeCell ref="B12:L12"/>
    <mergeCell ref="B13:B14"/>
    <mergeCell ref="C13:D13"/>
    <mergeCell ref="E13:G14"/>
    <mergeCell ref="I13:J14"/>
    <mergeCell ref="K13:L14"/>
    <mergeCell ref="B8:H8"/>
    <mergeCell ref="I8:J8"/>
    <mergeCell ref="K8:L8"/>
    <mergeCell ref="B9:L9"/>
    <mergeCell ref="B10:C10"/>
    <mergeCell ref="B11:C11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B53:L53"/>
    <mergeCell ref="F61:I61"/>
    <mergeCell ref="B63:L63"/>
    <mergeCell ref="B43:J43"/>
    <mergeCell ref="K43:L43"/>
    <mergeCell ref="B45:L45"/>
    <mergeCell ref="B46:L46"/>
    <mergeCell ref="B47:L47"/>
    <mergeCell ref="B48:L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2025-04-11T18:32:45Z</dcterms:modified>
</cp:coreProperties>
</file>