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M36" i="1"/>
  <c r="H11" i="1"/>
  <c r="F11" i="1"/>
  <c r="E11" i="1"/>
  <c r="J11" i="1" s="1"/>
  <c r="L11" i="1" s="1"/>
</calcChain>
</file>

<file path=xl/sharedStrings.xml><?xml version="1.0" encoding="utf-8"?>
<sst xmlns="http://schemas.openxmlformats.org/spreadsheetml/2006/main" count="301" uniqueCount="148">
  <si>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</si>
  <si>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</si>
  <si>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</si>
  <si>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</si>
  <si>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</si>
  <si>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</si>
  <si>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</si>
  <si>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</si>
  <si>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01/03/2025 À 31/03/2025.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</si>
  <si>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</si>
  <si>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</si>
  <si>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</si>
  <si>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</si>
  <si>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</si>
  <si>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</si>
  <si>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</si>
  <si>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</si>
  <si>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</si>
  <si>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</si>
  <si>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</si>
  <si>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</si>
  <si>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</si>
  <si>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</si>
  <si>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</si>
  <si>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</si>
  <si>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</si>
  <si>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</si>
  <si>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</si>
  <si>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</si>
  <si>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</si>
  <si>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DE FÉRIAS - MARIA LUIZA DAUN PEREIRA - FONOAUDIÓLOGA</t>
  </si>
  <si>
    <t>*</t>
  </si>
  <si>
    <t xml:space="preserve">RECURSOS HUMANOS </t>
  </si>
  <si>
    <t>05/03/2025</t>
  </si>
  <si>
    <t>19.654</t>
  </si>
  <si>
    <t>HOLERITE REF. 02/2025 - KATIUSCIA GARCIA O. DE LIMA - ASSIST. ADM</t>
  </si>
  <si>
    <t>HOLERITE REF. 02/2025 - RAINARA EVELIN DA S. FERNANDES - GERENTE DE RH</t>
  </si>
  <si>
    <t>HOLERITE REF. 02/2025 - LILIANE SPICACCI RIGONATI - ASSISTENTE SOCIAL</t>
  </si>
  <si>
    <t>HOLERITE REF. 02/2025 - REGINA MARIA G.V.DE ABREU - DENTISTA</t>
  </si>
  <si>
    <t>HOLERITE REF. 02/2025 - LILIAN MOREIRA SANCHEZ - FISIOTERAPEUTA</t>
  </si>
  <si>
    <t>HOLERITE REF. 02/2025 - LUCIAN BARACAL B. DOS ANJOS - FISIOTERAPEUTA</t>
  </si>
  <si>
    <t>HOLERITE REF. 02/2025 - MELISSA BORGES DE MORAES - FISIOTERAPEUTA</t>
  </si>
  <si>
    <t xml:space="preserve">HOLERITE REF. 02/2025 - DAIANA FERREIRA BARROS - COORDENADORA TÉCNICA </t>
  </si>
  <si>
    <t>HOLERITE REF. 02/2025 - TALITA SOUZA DE C. GONÇALVES - FISIOTERAPEUTA</t>
  </si>
  <si>
    <t>HOLERITE REF. 02/2025 - ELIS CRISTINA MARTINS - FONOAUDIÓLOGA</t>
  </si>
  <si>
    <t>HOLERITE REF. 02/2025 - GILCE LEITE MARTINS - FONOAUDIÓLOGA</t>
  </si>
  <si>
    <t>HOLERITE REF. 02/2025 - MARIA LUIZA DAUN PEREIRA - FONOAUDIÓLOGA</t>
  </si>
  <si>
    <t>HOLERITE REF. 02/2025 - BAYARDO FURLANI BRAIA - MÉDICO PEDIATRA</t>
  </si>
  <si>
    <t>HOLERITE REF. 02/2025 - RAFAEL CARVALHO SOUZA - MOTORISTA</t>
  </si>
  <si>
    <t>HOLERITE REF. 02/2025 - RINALDO OLIVEIRA MARINHO - MOTORISTA</t>
  </si>
  <si>
    <t xml:space="preserve">HOLERITE REF. 02/2025 - CASSIO APARECIDO DA SILVA -  ZELADOR </t>
  </si>
  <si>
    <t>HOLERITE REF. 02/2025 - ADRIANA MARTINHO FERRAZ DE CAMPOS - PSICÓLOGA</t>
  </si>
  <si>
    <t>HOLERITE REF. 02/2025 - RAIANE PEREIRA DA SILVA - SECRETÁRIA</t>
  </si>
  <si>
    <t>HOLERITE REF. 02/2025 - THAYANI CAROLINE DA SILVA SANTOS - SECRETÁRIA</t>
  </si>
  <si>
    <t>HOLERITE REF. 02/2025 - KATIA REGINA FELLER - TERAPEUTA OCUPACIONAL</t>
  </si>
  <si>
    <t xml:space="preserve">HOLERITE REF. 02/2025 - MICKAEL APARECIDO A. LOPES - JOVEM APRENDIZ </t>
  </si>
  <si>
    <t>HOLERITE REF. 02/2025 - ANDREZA SOUZA COSTA DE OLIVEIRA - RECEPCIONISTA</t>
  </si>
  <si>
    <t>HOLERITE REF. 02/2025 - DANIELA ARAUJO SILVA MELO - RECEPCIONISTA</t>
  </si>
  <si>
    <t xml:space="preserve">HOLERITE REF. 02/2025 - LUIZ CARLOS FLORIANO JR - AJUDANTE GERAL </t>
  </si>
  <si>
    <t>RECURSOS HUMANOS</t>
  </si>
  <si>
    <t xml:space="preserve">HOLERITE REF. 02/2025 - RITA DE CASSIA ZANCHETTA - TERAPEUTA OCUPACIONAL </t>
  </si>
  <si>
    <t xml:space="preserve">HOLERITE REF. 02/2025 - SUELEN ROSI JOAO - FISIOTERAPEUTA </t>
  </si>
  <si>
    <t xml:space="preserve">RPS - REF. 02/2025 - CLAUDIA DE MOURA VASSAO - CONTADORA </t>
  </si>
  <si>
    <t>RECURSOS HUMANOS²</t>
  </si>
  <si>
    <t xml:space="preserve">RPS - REF. 02/2025 - ANTONIO LUIZ GONÇALVES - TECNICO EM GESSO </t>
  </si>
  <si>
    <t>PJ - REF 02/2025 - NF 1880 MV ORTOPEDIA EIRELI - MED ORTOPEDIA</t>
  </si>
  <si>
    <t xml:space="preserve">PJ - REF 02/2025 - NF 20 LUCIANO DE LIMA TEIXEIRA - TECNICO EM INFORMATICA </t>
  </si>
  <si>
    <t>RPS - REF 02/2025 - ILMA MENEZES - FISIOTERAPEUTA</t>
  </si>
  <si>
    <t xml:space="preserve">HOLERITE REF. 02/2025 - EVANGELINA ALICE GUILHERME VIEIRA - MED NEUROLOGISTA </t>
  </si>
  <si>
    <t xml:space="preserve">HOLERITE REF. 02/2025 - MARIA FIGUEIREDO DA SILVA - FAXINEIRA </t>
  </si>
  <si>
    <t>HOLERITE REF. ADIANT SALARIO - DANIELA ARAUJO SILVA MELO - RECEPCIONISTA</t>
  </si>
  <si>
    <t>CONTRIBUIÇÃO ASSOCIATIVA - SIND. DOS EMP. INST BENEFICENTES - REF 02/2025</t>
  </si>
  <si>
    <t xml:space="preserve">ENCARGOS </t>
  </si>
  <si>
    <t>FGTS REF 02/2025 FLS</t>
  </si>
  <si>
    <t xml:space="preserve">NF 244 - C.A DE ALBUQUERQUE COUTO - REF 04º REDE HIDROSANITARIA E PISO CERAMICO </t>
  </si>
  <si>
    <t xml:space="preserve">OUTRAS DESPESAS/READEQUAÇÃO </t>
  </si>
  <si>
    <t>SEGURO PROAGIR CLUBE DE BENEFICIOS SOCIAIS - REF 02/2025</t>
  </si>
  <si>
    <t>BENEFICIOS</t>
  </si>
  <si>
    <t xml:space="preserve">ISSQN - REF 02/2025 S/ AUTONOMOS </t>
  </si>
  <si>
    <t>05/03/205</t>
  </si>
  <si>
    <t>ENCARGOS²</t>
  </si>
  <si>
    <t>SEGURO - PORTO SEGURO CIA DE SEGUROS GERAIS - REF 30 VIDAS - 03/2025</t>
  </si>
  <si>
    <t xml:space="preserve">BENEFICIOS </t>
  </si>
  <si>
    <t>NOTA FISCAL 10.939 ORTOLIFE LTDA ME - REF ORTESE DENIS BROWN - METODO PONSETI</t>
  </si>
  <si>
    <t>MATERIAL DE USO/CONSUMO</t>
  </si>
  <si>
    <t>HOLERITE DE FÉRIAS - ADRIANA MARTINHO FERRAZ DE CAMPOS - PSICÓLOGA</t>
  </si>
  <si>
    <t xml:space="preserve">HOLERITE DE FÉRIAS - SUELEN ROSI JOAO - FISIOTERAPEUTA </t>
  </si>
  <si>
    <t xml:space="preserve">CONTA DE TELEFONE - VIVO TELEFONICA BRASIL S/A REF 06/2025 </t>
  </si>
  <si>
    <t>UTILIDADE PUBLICA</t>
  </si>
  <si>
    <t>17/03/2025</t>
  </si>
  <si>
    <t>31.702</t>
  </si>
  <si>
    <t xml:space="preserve">HOLERITE REF FÉRIAS - EVANGELINA ALICE GUILHERME VIEIRA - MED NEUROLOGISTA </t>
  </si>
  <si>
    <t>20/03/2025</t>
  </si>
  <si>
    <t>32.001</t>
  </si>
  <si>
    <t xml:space="preserve">RETENÇÕES COD 1708-5952 REF 02/2025 - NF 846 JRR CLINICA </t>
  </si>
  <si>
    <t>32.002</t>
  </si>
  <si>
    <t>INSS S/FOLHA E AUTONOMOS REF 02/2025</t>
  </si>
  <si>
    <t>ENCARGOS</t>
  </si>
  <si>
    <t>32.003</t>
  </si>
  <si>
    <t>IR S/FOLHA E AUTONOMOS REF 02/2025</t>
  </si>
  <si>
    <t>21/03/2025</t>
  </si>
  <si>
    <t>10</t>
  </si>
  <si>
    <t xml:space="preserve">HOLERITE ADIANTAMENTO DE SALARIO - KATIUSCIA GARCIA O DE LIMA - ASSIST ADM </t>
  </si>
  <si>
    <t>32.101</t>
  </si>
  <si>
    <t>32.102</t>
  </si>
  <si>
    <t>RECIBO Nº 2123894 - BR MOBILIDADE BAIX SANTISTA S.A - REF V.T 04/2025</t>
  </si>
  <si>
    <t>32.103</t>
  </si>
  <si>
    <t>NOTA FISCAL Nº 04667664 - PLUXEE BENEFICIOS BRASIL S.A - V.R REF: 04/2025</t>
  </si>
  <si>
    <t>32.104</t>
  </si>
  <si>
    <t>NOTA FISCAL Nº 04667939 - PLUXEE BENEFICIOS BRASIL S.A - V.A REF: 04/2025</t>
  </si>
  <si>
    <t>26/03/2025</t>
  </si>
  <si>
    <t>4.479</t>
  </si>
  <si>
    <t xml:space="preserve">HOLERITE ADIANTAMENTO 1º PARC 13º SALARIO - KATIUSCIA GARCIA O DE LIMA - ASSIST ADM </t>
  </si>
  <si>
    <t>32.601</t>
  </si>
  <si>
    <t xml:space="preserve">RESCISAO FUNCIONARIO LUIZ CARLOS FLORIANO JUNIOR - AJUDANTE GERAL </t>
  </si>
  <si>
    <t>31/03/2025</t>
  </si>
  <si>
    <t>33.101</t>
  </si>
  <si>
    <t>NF 03637952 - CENTRO DE INTEGRAÇÃO EMPRESA ESCOLA CIEE - REF 03/025 - JOVEM AP.MICKAEL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</si>
  <si>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</si>
  <si>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</si>
  <si>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</si>
  <si>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</si>
  <si>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</si>
  <si>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>GUARUJÁ, 22 DE ABRIL DE 2025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</si>
  <si>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</si>
  <si>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</si>
  <si>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</si>
  <si>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</si>
  <si>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</si>
  <si>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</si>
  <si>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</si>
  <si>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</si>
  <si>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</si>
  <si>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</si>
  <si>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</si>
  <si>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</si>
  <si>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</si>
  <si>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</si>
  <si>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</si>
  <si>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</si>
  <si>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</si>
  <si>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</si>
  <si>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</si>
  <si>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</si>
  <si>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</si>
  <si>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</si>
  <si>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</si>
  <si>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 xml:space="preserve">RECIBO Nº 334082  - AUTOPASS S.A - EMPRESA CITY - REF V.T 04/2025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</si>
</sst>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[Red]0"/>
    <numFmt numFmtId="165" formatCode="000,000"/>
    <numFmt numFmtId="166" formatCode="[$R$-416]\ #,##0.00;[Red]\-[$R$-416]\ #,##0.00"/>
  </numFmts>
  <fonts count="3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13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5" fillId="0" borderId="0" xfId="0" applyNumberFormat="1" applyFont="1" applyProtection="1"/>
    <xf numFmtId="0" fontId="5" fillId="0" borderId="0" xfId="0" applyFont="1"/>
    <xf numFmtId="0" fontId="8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164" fontId="10" fillId="0" borderId="0" xfId="0" applyNumberFormat="1" applyFont="1" applyAlignment="1" applyProtection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6" fontId="2" fillId="0" borderId="23" xfId="0" applyNumberFormat="1" applyFont="1" applyFill="1" applyBorder="1" applyAlignment="1" applyProtection="1">
      <alignment horizontal="center" vertical="center"/>
      <protection locked="0"/>
    </xf>
    <xf numFmtId="166" fontId="2" fillId="0" borderId="23" xfId="0" applyNumberFormat="1" applyFont="1" applyBorder="1" applyAlignment="1" applyProtection="1">
      <alignment horizontal="center" vertical="center"/>
    </xf>
    <xf numFmtId="166" fontId="13" fillId="0" borderId="22" xfId="0" applyNumberFormat="1" applyFont="1" applyBorder="1" applyAlignment="1">
      <alignment horizontal="center"/>
    </xf>
    <xf numFmtId="166" fontId="2" fillId="3" borderId="23" xfId="0" applyNumberFormat="1" applyFont="1" applyFill="1" applyBorder="1" applyAlignment="1" applyProtection="1">
      <alignment horizontal="center" vertical="center"/>
    </xf>
    <xf numFmtId="166" fontId="2" fillId="0" borderId="24" xfId="0" applyNumberFormat="1" applyFont="1" applyBorder="1" applyAlignment="1">
      <alignment horizontal="center" vertical="center"/>
    </xf>
    <xf numFmtId="164" fontId="14" fillId="0" borderId="0" xfId="0" applyNumberFormat="1" applyFont="1" applyProtection="1"/>
    <xf numFmtId="0" fontId="16" fillId="0" borderId="18" xfId="0" applyFont="1" applyBorder="1" applyAlignment="1">
      <alignment horizontal="center" vertical="center"/>
    </xf>
    <xf numFmtId="0" fontId="14" fillId="0" borderId="0" xfId="0" applyFont="1"/>
    <xf numFmtId="0" fontId="18" fillId="0" borderId="0" xfId="0" applyFont="1"/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49" fontId="15" fillId="4" borderId="35" xfId="0" applyNumberFormat="1" applyFont="1" applyFill="1" applyBorder="1" applyAlignment="1">
      <alignment horizontal="center" vertical="center"/>
    </xf>
    <xf numFmtId="14" fontId="19" fillId="5" borderId="36" xfId="0" applyNumberFormat="1" applyFont="1" applyFill="1" applyBorder="1" applyAlignment="1">
      <alignment horizontal="center" vertical="center"/>
    </xf>
    <xf numFmtId="3" fontId="19" fillId="5" borderId="37" xfId="0" applyNumberFormat="1" applyFont="1" applyFill="1" applyBorder="1" applyAlignment="1">
      <alignment horizontal="center" vertical="center"/>
    </xf>
    <xf numFmtId="14" fontId="19" fillId="5" borderId="3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38" xfId="0" applyNumberFormat="1" applyFont="1" applyFill="1" applyBorder="1" applyAlignment="1">
      <alignment horizontal="center" vertical="center"/>
    </xf>
    <xf numFmtId="49" fontId="17" fillId="6" borderId="39" xfId="0" applyNumberFormat="1" applyFont="1" applyFill="1" applyBorder="1" applyAlignment="1">
      <alignment horizontal="center" vertical="center" wrapText="1"/>
    </xf>
    <xf numFmtId="49" fontId="17" fillId="6" borderId="40" xfId="0" applyNumberFormat="1" applyFont="1" applyFill="1" applyBorder="1" applyAlignment="1" applyProtection="1">
      <alignment horizontal="center" vertical="center" wrapText="1"/>
      <protection locked="0"/>
    </xf>
    <xf numFmtId="14" fontId="17" fillId="6" borderId="41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43" xfId="0" applyNumberFormat="1" applyFont="1" applyFill="1" applyBorder="1" applyAlignment="1">
      <alignment horizontal="center" vertical="center" wrapText="1"/>
    </xf>
    <xf numFmtId="49" fontId="17" fillId="6" borderId="44" xfId="0" applyNumberFormat="1" applyFont="1" applyFill="1" applyBorder="1" applyAlignment="1" applyProtection="1">
      <alignment horizontal="center" vertical="center" wrapText="1"/>
      <protection locked="0"/>
    </xf>
    <xf numFmtId="14" fontId="17" fillId="6" borderId="44" xfId="0" applyNumberFormat="1" applyFont="1" applyFill="1" applyBorder="1" applyAlignment="1" applyProtection="1">
      <alignment horizontal="center" vertical="center" wrapText="1"/>
      <protection locked="0"/>
    </xf>
    <xf numFmtId="14" fontId="17" fillId="6" borderId="46" xfId="0" applyNumberFormat="1" applyFont="1" applyFill="1" applyBorder="1" applyAlignment="1" applyProtection="1">
      <alignment horizontal="center" vertical="center" wrapText="1"/>
      <protection locked="0"/>
    </xf>
    <xf numFmtId="166" fontId="17" fillId="6" borderId="1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0" xfId="0" applyNumberFormat="1" applyFont="1" applyFill="1" applyBorder="1" applyAlignment="1" applyProtection="1">
      <alignment vertical="center" wrapText="1"/>
      <protection locked="0"/>
    </xf>
    <xf numFmtId="14" fontId="19" fillId="5" borderId="48" xfId="0" applyNumberFormat="1" applyFont="1" applyFill="1" applyBorder="1" applyAlignment="1">
      <alignment horizontal="center" vertical="center"/>
    </xf>
    <xf numFmtId="3" fontId="19" fillId="5" borderId="49" xfId="0" applyNumberFormat="1" applyFont="1" applyFill="1" applyBorder="1" applyAlignment="1">
      <alignment horizontal="center" vertical="center"/>
    </xf>
    <xf numFmtId="14" fontId="19" fillId="5" borderId="49" xfId="0" applyNumberFormat="1" applyFont="1" applyFill="1" applyBorder="1" applyAlignment="1" applyProtection="1">
      <alignment horizontal="center" vertical="center" wrapText="1"/>
      <protection locked="0"/>
    </xf>
    <xf numFmtId="14" fontId="19" fillId="5" borderId="43" xfId="0" applyNumberFormat="1" applyFont="1" applyFill="1" applyBorder="1" applyAlignment="1">
      <alignment horizontal="center" vertical="center"/>
    </xf>
    <xf numFmtId="3" fontId="19" fillId="5" borderId="44" xfId="0" applyNumberFormat="1" applyFont="1" applyFill="1" applyBorder="1" applyAlignment="1">
      <alignment horizontal="center" vertical="center"/>
    </xf>
    <xf numFmtId="14" fontId="19" fillId="5" borderId="44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 applyProtection="1">
      <alignment vertical="center" wrapText="1"/>
    </xf>
    <xf numFmtId="0" fontId="21" fillId="0" borderId="0" xfId="0" applyFont="1" applyAlignment="1">
      <alignment vertical="center" wrapText="1"/>
    </xf>
    <xf numFmtId="49" fontId="19" fillId="5" borderId="43" xfId="0" applyNumberFormat="1" applyFont="1" applyFill="1" applyBorder="1" applyAlignment="1">
      <alignment horizontal="center" vertical="center" wrapText="1"/>
    </xf>
    <xf numFmtId="49" fontId="19" fillId="5" borderId="44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0" xfId="0" applyNumberFormat="1" applyFont="1" applyFill="1" applyBorder="1" applyAlignment="1">
      <alignment horizontal="center" vertical="center"/>
    </xf>
    <xf numFmtId="49" fontId="19" fillId="5" borderId="51" xfId="0" applyNumberFormat="1" applyFont="1" applyFill="1" applyBorder="1" applyAlignment="1">
      <alignment horizontal="center" vertical="center" wrapText="1"/>
    </xf>
    <xf numFmtId="49" fontId="19" fillId="5" borderId="52" xfId="0" applyNumberFormat="1" applyFont="1" applyFill="1" applyBorder="1" applyAlignment="1" applyProtection="1">
      <alignment horizontal="center" vertical="center" wrapText="1"/>
      <protection locked="0"/>
    </xf>
    <xf numFmtId="14" fontId="19" fillId="5" borderId="52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Alignment="1" applyProtection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Protection="1"/>
    <xf numFmtId="0" fontId="1" fillId="0" borderId="0" xfId="0" applyFont="1" applyProtection="1"/>
    <xf numFmtId="0" fontId="24" fillId="0" borderId="0" xfId="0" applyFont="1" applyAlignment="1">
      <alignment vertical="center"/>
    </xf>
    <xf numFmtId="0" fontId="0" fillId="0" borderId="0" xfId="0" applyFont="1" applyAlignment="1"/>
    <xf numFmtId="164" fontId="1" fillId="0" borderId="0" xfId="0" applyNumberFormat="1" applyFont="1" applyAlignment="1" applyProtection="1"/>
    <xf numFmtId="0" fontId="24" fillId="5" borderId="0" xfId="0" applyFont="1" applyFill="1" applyAlignment="1"/>
    <xf numFmtId="0" fontId="0" fillId="5" borderId="0" xfId="0" applyFont="1" applyFill="1" applyAlignment="1"/>
    <xf numFmtId="0" fontId="1" fillId="0" borderId="0" xfId="0" applyFont="1" applyAlignment="1" applyProtection="1"/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30" fillId="0" borderId="0" xfId="0" applyNumberFormat="1" applyFont="1" applyBorder="1" applyProtection="1"/>
    <xf numFmtId="0" fontId="31" fillId="0" borderId="0" xfId="0" applyFont="1" applyBorder="1"/>
    <xf numFmtId="0" fontId="30" fillId="0" borderId="0" xfId="0" applyFont="1" applyBorder="1"/>
    <xf numFmtId="0" fontId="34" fillId="0" borderId="0" xfId="0" applyFont="1" applyBorder="1"/>
    <xf numFmtId="164" fontId="30" fillId="0" borderId="0" xfId="0" applyNumberFormat="1" applyFont="1" applyProtection="1"/>
    <xf numFmtId="0" fontId="31" fillId="0" borderId="0" xfId="0" applyFont="1"/>
    <xf numFmtId="0" fontId="30" fillId="0" borderId="0" xfId="0" applyFont="1"/>
    <xf numFmtId="0" fontId="34" fillId="0" borderId="0" xfId="0" applyFont="1"/>
    <xf numFmtId="164" fontId="23" fillId="0" borderId="0" xfId="0" applyNumberFormat="1" applyFont="1" applyProtection="1"/>
    <xf numFmtId="0" fontId="35" fillId="0" borderId="0" xfId="0" applyFont="1"/>
    <xf numFmtId="0" fontId="23" fillId="0" borderId="0" xfId="0" applyFont="1"/>
    <xf numFmtId="164" fontId="1" fillId="0" borderId="0" xfId="0" applyNumberFormat="1" applyFont="1" applyBorder="1" applyProtection="1"/>
    <xf numFmtId="0" fontId="1" fillId="0" borderId="0" xfId="0" applyFont="1" applyBorder="1" applyProtection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6" fontId="2" fillId="0" borderId="21" xfId="0" applyNumberFormat="1" applyFont="1" applyFill="1" applyBorder="1" applyAlignment="1" applyProtection="1">
      <alignment horizontal="center" vertical="center"/>
      <protection locked="0"/>
    </xf>
    <xf numFmtId="166" fontId="2" fillId="0" borderId="22" xfId="0" applyNumberFormat="1" applyFont="1" applyFill="1" applyBorder="1" applyAlignment="1" applyProtection="1">
      <alignment horizontal="center" vertical="center"/>
      <protection locked="0"/>
    </xf>
    <xf numFmtId="49" fontId="17" fillId="6" borderId="44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44" xfId="0" applyFont="1" applyFill="1" applyBorder="1" applyAlignment="1">
      <alignment horizontal="center" vertical="center"/>
    </xf>
    <xf numFmtId="166" fontId="15" fillId="6" borderId="44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37" xfId="0" applyFont="1" applyFill="1" applyBorder="1" applyAlignment="1">
      <alignment horizontal="left" vertical="center"/>
    </xf>
    <xf numFmtId="49" fontId="20" fillId="5" borderId="37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37" xfId="0" applyNumberFormat="1" applyFont="1" applyFill="1" applyBorder="1" applyAlignment="1">
      <alignment horizontal="center" vertical="center"/>
    </xf>
    <xf numFmtId="49" fontId="17" fillId="6" borderId="41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41" xfId="0" applyFont="1" applyFill="1" applyBorder="1" applyAlignment="1">
      <alignment horizontal="center" vertical="center"/>
    </xf>
    <xf numFmtId="166" fontId="15" fillId="6" borderId="41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49" xfId="0" applyFont="1" applyFill="1" applyBorder="1" applyAlignment="1">
      <alignment horizontal="left" vertical="center"/>
    </xf>
    <xf numFmtId="49" fontId="20" fillId="5" borderId="49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49" xfId="0" applyNumberFormat="1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left" vertical="center"/>
    </xf>
    <xf numFmtId="49" fontId="20" fillId="5" borderId="44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44" xfId="0" applyNumberFormat="1" applyFont="1" applyFill="1" applyBorder="1" applyAlignment="1">
      <alignment horizontal="center" vertical="center"/>
    </xf>
    <xf numFmtId="49" fontId="17" fillId="6" borderId="46" xfId="0" applyNumberFormat="1" applyFont="1" applyFill="1" applyBorder="1" applyAlignment="1" applyProtection="1">
      <alignment horizontal="left" vertical="center" wrapText="1"/>
      <protection locked="0"/>
    </xf>
    <xf numFmtId="0" fontId="15" fillId="6" borderId="46" xfId="0" applyFont="1" applyFill="1" applyBorder="1" applyAlignment="1">
      <alignment horizontal="center" vertical="center"/>
    </xf>
    <xf numFmtId="166" fontId="15" fillId="6" borderId="46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7" xfId="0" applyNumberFormat="1" applyFont="1" applyFill="1" applyBorder="1" applyAlignment="1" applyProtection="1">
      <alignment horizontal="center" vertical="center" wrapText="1"/>
      <protection locked="0"/>
    </xf>
    <xf numFmtId="166" fontId="20" fillId="5" borderId="4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44" xfId="0" applyNumberFormat="1" applyFont="1" applyFill="1" applyBorder="1" applyAlignment="1" applyProtection="1">
      <alignment horizontal="center" vertical="center"/>
      <protection locked="0"/>
    </xf>
    <xf numFmtId="0" fontId="20" fillId="5" borderId="44" xfId="0" applyFont="1" applyFill="1" applyBorder="1" applyAlignment="1">
      <alignment horizontal="center" vertical="center"/>
    </xf>
    <xf numFmtId="0" fontId="23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7" xfId="0" applyFont="1" applyBorder="1" applyAlignment="1" applyProtection="1">
      <alignment horizontal="center" vertical="center"/>
    </xf>
    <xf numFmtId="0" fontId="25" fillId="5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0" fillId="5" borderId="52" xfId="0" applyFont="1" applyFill="1" applyBorder="1" applyAlignment="1">
      <alignment horizontal="left" vertical="center"/>
    </xf>
    <xf numFmtId="0" fontId="20" fillId="5" borderId="52" xfId="0" applyFont="1" applyFill="1" applyBorder="1" applyAlignment="1">
      <alignment horizontal="center" vertical="center"/>
    </xf>
    <xf numFmtId="166" fontId="20" fillId="5" borderId="5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right" vertical="center"/>
    </xf>
    <xf numFmtId="49" fontId="2" fillId="3" borderId="23" xfId="0" applyNumberFormat="1" applyFont="1" applyFill="1" applyBorder="1" applyAlignment="1" applyProtection="1">
      <alignment horizontal="right" vertical="center"/>
    </xf>
    <xf numFmtId="49" fontId="2" fillId="3" borderId="53" xfId="0" applyNumberFormat="1" applyFont="1" applyFill="1" applyBorder="1" applyAlignment="1" applyProtection="1">
      <alignment horizontal="right" vertical="center"/>
    </xf>
    <xf numFmtId="166" fontId="2" fillId="3" borderId="54" xfId="0" applyNumberFormat="1" applyFont="1" applyFill="1" applyBorder="1" applyAlignment="1" applyProtection="1">
      <alignment horizontal="center" vertical="center"/>
    </xf>
    <xf numFmtId="166" fontId="2" fillId="3" borderId="53" xfId="0" applyNumberFormat="1" applyFont="1" applyFill="1" applyBorder="1" applyAlignment="1" applyProtection="1">
      <alignment horizontal="center" vertical="center"/>
    </xf>
    <xf numFmtId="49" fontId="4" fillId="7" borderId="9" xfId="0" applyNumberFormat="1" applyFont="1" applyFill="1" applyBorder="1" applyAlignment="1" applyProtection="1">
      <alignment horizontal="left" vertical="center"/>
    </xf>
    <xf numFmtId="49" fontId="4" fillId="7" borderId="10" xfId="0" applyNumberFormat="1" applyFont="1" applyFill="1" applyBorder="1" applyAlignment="1" applyProtection="1">
      <alignment horizontal="left" vertical="center"/>
    </xf>
    <xf numFmtId="49" fontId="4" fillId="7" borderId="11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2</xdr:col>
      <xdr:colOff>622300</xdr:colOff>
      <xdr:row>0</xdr:row>
      <xdr:rowOff>107950</xdr:rowOff>
    </xdr:from>
    <xdr:to>
      <xdr:col>3</xdr:col>
      <xdr:colOff>539750</xdr:colOff>
      <xdr:row>4</xdr:row>
      <xdr:rowOff>101600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350" y="10795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87"/>
  <sheetViews>
    <sheetView tabSelected="1" topLeftCell="F64" workbookViewId="0">
      <selection activeCell="A83" sqref="A83"/>
    </sheetView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88" t="s">
        <v>0</v>
      </c>
      <c r="J2" s="89"/>
      <c r="K2" s="89"/>
      <c r="L2" s="90"/>
    </row>
    <row r="3" spans="1:246" ht="12.95" customHeight="1">
      <c r="I3" s="91" t="s">
        <v>1</v>
      </c>
      <c r="J3" s="92"/>
      <c r="K3" s="92"/>
      <c r="L3" s="93"/>
    </row>
    <row r="4" spans="1:246" ht="12.95" customHeight="1" thickBot="1">
      <c r="I4" s="94"/>
      <c r="J4" s="95"/>
      <c r="K4" s="95"/>
      <c r="L4" s="96"/>
    </row>
    <row r="5" spans="1:246" ht="13.5" customHeight="1" thickBot="1">
      <c r="B5" s="97"/>
      <c r="C5" s="97"/>
      <c r="D5" s="97"/>
      <c r="E5" s="5"/>
      <c r="F5" s="5"/>
      <c r="G5" s="6"/>
      <c r="H5" s="7"/>
    </row>
    <row r="6" spans="1:246" ht="12.75" customHeight="1" thickBot="1">
      <c r="B6" s="98" t="s">
        <v>2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1:246" s="9" customFormat="1" ht="9" customHeight="1">
      <c r="A7" s="8"/>
      <c r="B7" s="101" t="s">
        <v>3</v>
      </c>
      <c r="C7" s="102"/>
      <c r="D7" s="102"/>
      <c r="E7" s="102"/>
      <c r="F7" s="102"/>
      <c r="G7" s="102"/>
      <c r="H7" s="102"/>
      <c r="I7" s="102" t="s">
        <v>4</v>
      </c>
      <c r="J7" s="102"/>
      <c r="K7" s="103" t="s">
        <v>5</v>
      </c>
      <c r="L7" s="104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117" t="s">
        <v>6</v>
      </c>
      <c r="C8" s="118"/>
      <c r="D8" s="118"/>
      <c r="E8" s="118"/>
      <c r="F8" s="118"/>
      <c r="G8" s="118"/>
      <c r="H8" s="118"/>
      <c r="I8" s="119" t="s">
        <v>7</v>
      </c>
      <c r="J8" s="120"/>
      <c r="K8" s="121" t="s">
        <v>8</v>
      </c>
      <c r="L8" s="122"/>
    </row>
    <row r="9" spans="1:246" ht="13.5" customHeight="1" thickBot="1">
      <c r="B9" s="123" t="s">
        <v>9</v>
      </c>
      <c r="C9" s="124"/>
      <c r="D9" s="124"/>
      <c r="E9" s="124"/>
      <c r="F9" s="124"/>
      <c r="G9" s="124"/>
      <c r="H9" s="124"/>
      <c r="I9" s="124"/>
      <c r="J9" s="124"/>
      <c r="K9" s="124"/>
      <c r="L9" s="125"/>
    </row>
    <row r="10" spans="1:246" s="19" customFormat="1" ht="8.25" customHeight="1" thickBot="1">
      <c r="A10" s="13"/>
      <c r="B10" s="126" t="s">
        <v>10</v>
      </c>
      <c r="C10" s="127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28">
        <v>0</v>
      </c>
      <c r="C11" s="129"/>
      <c r="D11" s="21">
        <v>280481.59000000003</v>
      </c>
      <c r="E11" s="22">
        <f>B11+D11</f>
        <v>280481.59000000003</v>
      </c>
      <c r="F11" s="22">
        <f>202053.19+4024.2</f>
        <v>206077.39</v>
      </c>
      <c r="G11" s="23">
        <v>916.77</v>
      </c>
      <c r="H11" s="21">
        <f>K72</f>
        <v>220979.06000000003</v>
      </c>
      <c r="I11" s="24">
        <v>0</v>
      </c>
      <c r="J11" s="22">
        <f>SUM(E11+F11+G11-H11-I11)</f>
        <v>266496.69000000006</v>
      </c>
      <c r="K11" s="22">
        <v>0</v>
      </c>
      <c r="L11" s="25">
        <f>J11-K11</f>
        <v>266496.69000000006</v>
      </c>
      <c r="M11"/>
    </row>
    <row r="12" spans="1:246" ht="13.5" customHeight="1" thickBot="1">
      <c r="B12" s="98" t="s">
        <v>20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246" s="28" customFormat="1" ht="12" customHeight="1">
      <c r="A13" s="26"/>
      <c r="B13" s="105" t="s">
        <v>21</v>
      </c>
      <c r="C13" s="107" t="s">
        <v>22</v>
      </c>
      <c r="D13" s="107"/>
      <c r="E13" s="107" t="s">
        <v>23</v>
      </c>
      <c r="F13" s="107"/>
      <c r="G13" s="107"/>
      <c r="H13" s="27" t="s">
        <v>24</v>
      </c>
      <c r="I13" s="109" t="s">
        <v>25</v>
      </c>
      <c r="J13" s="110"/>
      <c r="K13" s="113" t="s">
        <v>26</v>
      </c>
      <c r="L13" s="114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06"/>
      <c r="C14" s="30" t="s">
        <v>27</v>
      </c>
      <c r="D14" s="31" t="s">
        <v>28</v>
      </c>
      <c r="E14" s="108"/>
      <c r="F14" s="108"/>
      <c r="G14" s="108"/>
      <c r="H14" s="32" t="s">
        <v>29</v>
      </c>
      <c r="I14" s="111"/>
      <c r="J14" s="112"/>
      <c r="K14" s="115"/>
      <c r="L14" s="116"/>
      <c r="IG14" s="29"/>
      <c r="IH14" s="29"/>
      <c r="II14" s="29"/>
      <c r="IJ14" s="29"/>
      <c r="IK14" s="29"/>
      <c r="IL14" s="29"/>
    </row>
    <row r="15" spans="1:246" s="28" customFormat="1" ht="23.1" customHeight="1" thickBot="1">
      <c r="A15" s="26"/>
      <c r="B15" s="33">
        <v>1</v>
      </c>
      <c r="C15" s="34">
        <v>45721</v>
      </c>
      <c r="D15" s="35">
        <v>10652</v>
      </c>
      <c r="E15" s="134" t="s">
        <v>30</v>
      </c>
      <c r="F15" s="134"/>
      <c r="G15" s="134"/>
      <c r="H15" s="36" t="s">
        <v>31</v>
      </c>
      <c r="I15" s="135" t="s">
        <v>32</v>
      </c>
      <c r="J15" s="135"/>
      <c r="K15" s="136">
        <v>1872.8</v>
      </c>
      <c r="L15" s="136"/>
      <c r="IG15" s="29"/>
      <c r="IH15" s="29"/>
      <c r="II15" s="29"/>
      <c r="IJ15" s="29"/>
      <c r="IK15" s="29"/>
      <c r="IL15" s="29"/>
    </row>
    <row r="16" spans="1:246" s="28" customFormat="1" ht="24.95" customHeight="1">
      <c r="A16" s="26"/>
      <c r="B16" s="37">
        <v>2</v>
      </c>
      <c r="C16" s="38" t="s">
        <v>33</v>
      </c>
      <c r="D16" s="39" t="s">
        <v>34</v>
      </c>
      <c r="E16" s="137" t="s">
        <v>35</v>
      </c>
      <c r="F16" s="137"/>
      <c r="G16" s="137"/>
      <c r="H16" s="40" t="s">
        <v>31</v>
      </c>
      <c r="I16" s="138" t="s">
        <v>32</v>
      </c>
      <c r="J16" s="138"/>
      <c r="K16" s="139">
        <v>3655.53</v>
      </c>
      <c r="L16" s="140"/>
      <c r="IG16" s="29"/>
      <c r="IH16" s="29"/>
      <c r="II16" s="29"/>
      <c r="IJ16" s="29"/>
      <c r="IK16" s="29"/>
      <c r="IL16" s="29"/>
    </row>
    <row r="17" spans="1:246" s="28" customFormat="1" ht="24.95" customHeight="1">
      <c r="A17" s="26"/>
      <c r="B17" s="37">
        <v>3</v>
      </c>
      <c r="C17" s="41" t="s">
        <v>33</v>
      </c>
      <c r="D17" s="42" t="s">
        <v>34</v>
      </c>
      <c r="E17" s="130" t="s">
        <v>36</v>
      </c>
      <c r="F17" s="130"/>
      <c r="G17" s="130" t="s">
        <v>31</v>
      </c>
      <c r="H17" s="43" t="s">
        <v>31</v>
      </c>
      <c r="I17" s="131" t="s">
        <v>32</v>
      </c>
      <c r="J17" s="131"/>
      <c r="K17" s="132">
        <v>7114.63</v>
      </c>
      <c r="L17" s="133"/>
      <c r="IG17" s="29"/>
      <c r="IH17" s="29"/>
      <c r="II17" s="29"/>
      <c r="IJ17" s="29"/>
      <c r="IK17" s="29"/>
      <c r="IL17" s="29"/>
    </row>
    <row r="18" spans="1:246" s="28" customFormat="1" ht="24.95" customHeight="1">
      <c r="A18" s="26"/>
      <c r="B18" s="37">
        <v>4</v>
      </c>
      <c r="C18" s="41" t="s">
        <v>33</v>
      </c>
      <c r="D18" s="42" t="s">
        <v>34</v>
      </c>
      <c r="E18" s="130" t="s">
        <v>37</v>
      </c>
      <c r="F18" s="130"/>
      <c r="G18" s="130" t="s">
        <v>31</v>
      </c>
      <c r="H18" s="43" t="s">
        <v>31</v>
      </c>
      <c r="I18" s="131" t="s">
        <v>32</v>
      </c>
      <c r="J18" s="131"/>
      <c r="K18" s="132">
        <v>5839.93</v>
      </c>
      <c r="L18" s="133"/>
      <c r="IG18" s="29"/>
      <c r="IH18" s="29"/>
      <c r="II18" s="29"/>
      <c r="IJ18" s="29"/>
      <c r="IK18" s="29"/>
      <c r="IL18" s="29"/>
    </row>
    <row r="19" spans="1:246" s="28" customFormat="1" ht="24.95" customHeight="1">
      <c r="A19" s="26"/>
      <c r="B19" s="37">
        <v>5</v>
      </c>
      <c r="C19" s="41" t="s">
        <v>33</v>
      </c>
      <c r="D19" s="42" t="s">
        <v>34</v>
      </c>
      <c r="E19" s="130" t="s">
        <v>38</v>
      </c>
      <c r="F19" s="130"/>
      <c r="G19" s="130" t="s">
        <v>31</v>
      </c>
      <c r="H19" s="43" t="s">
        <v>31</v>
      </c>
      <c r="I19" s="131" t="s">
        <v>32</v>
      </c>
      <c r="J19" s="131"/>
      <c r="K19" s="132">
        <v>2559.4699999999998</v>
      </c>
      <c r="L19" s="133"/>
      <c r="IG19" s="29"/>
      <c r="IH19" s="29"/>
      <c r="II19" s="29"/>
      <c r="IJ19" s="29"/>
      <c r="IK19" s="29"/>
      <c r="IL19" s="29"/>
    </row>
    <row r="20" spans="1:246" s="28" customFormat="1" ht="24.95" customHeight="1">
      <c r="A20" s="26"/>
      <c r="B20" s="37">
        <v>6</v>
      </c>
      <c r="C20" s="41" t="s">
        <v>33</v>
      </c>
      <c r="D20" s="42" t="s">
        <v>34</v>
      </c>
      <c r="E20" s="130" t="s">
        <v>39</v>
      </c>
      <c r="F20" s="130"/>
      <c r="G20" s="130" t="s">
        <v>31</v>
      </c>
      <c r="H20" s="43" t="s">
        <v>31</v>
      </c>
      <c r="I20" s="131" t="s">
        <v>32</v>
      </c>
      <c r="J20" s="131"/>
      <c r="K20" s="132">
        <v>3849.04</v>
      </c>
      <c r="L20" s="133"/>
      <c r="IG20" s="29"/>
      <c r="IH20" s="29"/>
      <c r="II20" s="29"/>
      <c r="IJ20" s="29"/>
      <c r="IK20" s="29"/>
      <c r="IL20" s="29"/>
    </row>
    <row r="21" spans="1:246" s="28" customFormat="1" ht="24.95" customHeight="1">
      <c r="A21" s="26"/>
      <c r="B21" s="37">
        <v>7</v>
      </c>
      <c r="C21" s="41" t="s">
        <v>33</v>
      </c>
      <c r="D21" s="42" t="s">
        <v>34</v>
      </c>
      <c r="E21" s="130" t="s">
        <v>40</v>
      </c>
      <c r="F21" s="130"/>
      <c r="G21" s="130" t="s">
        <v>31</v>
      </c>
      <c r="H21" s="43" t="s">
        <v>31</v>
      </c>
      <c r="I21" s="131" t="s">
        <v>32</v>
      </c>
      <c r="J21" s="131"/>
      <c r="K21" s="132">
        <v>4078.63</v>
      </c>
      <c r="L21" s="133"/>
      <c r="IG21" s="29"/>
      <c r="IH21" s="29"/>
      <c r="II21" s="29"/>
      <c r="IJ21" s="29"/>
      <c r="IK21" s="29"/>
      <c r="IL21" s="29"/>
    </row>
    <row r="22" spans="1:246" s="28" customFormat="1" ht="24.95" customHeight="1">
      <c r="A22" s="26"/>
      <c r="B22" s="37">
        <v>8</v>
      </c>
      <c r="C22" s="41" t="s">
        <v>33</v>
      </c>
      <c r="D22" s="42" t="s">
        <v>34</v>
      </c>
      <c r="E22" s="130" t="s">
        <v>41</v>
      </c>
      <c r="F22" s="130"/>
      <c r="G22" s="130" t="s">
        <v>31</v>
      </c>
      <c r="H22" s="43" t="s">
        <v>31</v>
      </c>
      <c r="I22" s="131" t="s">
        <v>32</v>
      </c>
      <c r="J22" s="131"/>
      <c r="K22" s="132">
        <v>3856.28</v>
      </c>
      <c r="L22" s="133"/>
      <c r="IG22" s="29"/>
      <c r="IH22" s="29"/>
      <c r="II22" s="29"/>
      <c r="IJ22" s="29"/>
      <c r="IK22" s="29"/>
      <c r="IL22" s="29"/>
    </row>
    <row r="23" spans="1:246" s="28" customFormat="1" ht="24.95" customHeight="1">
      <c r="A23" s="26"/>
      <c r="B23" s="37">
        <v>9</v>
      </c>
      <c r="C23" s="41" t="s">
        <v>33</v>
      </c>
      <c r="D23" s="42" t="s">
        <v>34</v>
      </c>
      <c r="E23" s="130" t="s">
        <v>42</v>
      </c>
      <c r="F23" s="130"/>
      <c r="G23" s="130" t="s">
        <v>31</v>
      </c>
      <c r="H23" s="43" t="s">
        <v>31</v>
      </c>
      <c r="I23" s="131" t="s">
        <v>32</v>
      </c>
      <c r="J23" s="131"/>
      <c r="K23" s="132">
        <v>5936.34</v>
      </c>
      <c r="L23" s="133"/>
      <c r="IG23" s="29"/>
      <c r="IH23" s="29"/>
      <c r="II23" s="29"/>
      <c r="IJ23" s="29"/>
      <c r="IK23" s="29"/>
      <c r="IL23" s="29"/>
    </row>
    <row r="24" spans="1:246" s="28" customFormat="1" ht="24.95" customHeight="1">
      <c r="A24" s="26"/>
      <c r="B24" s="37">
        <v>10</v>
      </c>
      <c r="C24" s="41" t="s">
        <v>33</v>
      </c>
      <c r="D24" s="42" t="s">
        <v>34</v>
      </c>
      <c r="E24" s="130" t="s">
        <v>43</v>
      </c>
      <c r="F24" s="130"/>
      <c r="G24" s="130" t="s">
        <v>31</v>
      </c>
      <c r="H24" s="43" t="s">
        <v>31</v>
      </c>
      <c r="I24" s="131" t="s">
        <v>32</v>
      </c>
      <c r="J24" s="131"/>
      <c r="K24" s="132">
        <v>5035.53</v>
      </c>
      <c r="L24" s="133"/>
      <c r="IG24" s="29"/>
      <c r="IH24" s="29"/>
      <c r="II24" s="29"/>
      <c r="IJ24" s="29"/>
      <c r="IK24" s="29"/>
      <c r="IL24" s="29"/>
    </row>
    <row r="25" spans="1:246" s="28" customFormat="1" ht="24.95" customHeight="1">
      <c r="A25" s="26"/>
      <c r="B25" s="37">
        <v>11</v>
      </c>
      <c r="C25" s="41" t="s">
        <v>33</v>
      </c>
      <c r="D25" s="42" t="s">
        <v>34</v>
      </c>
      <c r="E25" s="130" t="s">
        <v>44</v>
      </c>
      <c r="F25" s="130"/>
      <c r="G25" s="130" t="s">
        <v>31</v>
      </c>
      <c r="H25" s="43" t="s">
        <v>31</v>
      </c>
      <c r="I25" s="131" t="s">
        <v>32</v>
      </c>
      <c r="J25" s="131"/>
      <c r="K25" s="132">
        <v>3585.75</v>
      </c>
      <c r="L25" s="133"/>
      <c r="IG25" s="29"/>
      <c r="IH25" s="29"/>
      <c r="II25" s="29"/>
      <c r="IJ25" s="29"/>
      <c r="IK25" s="29"/>
      <c r="IL25" s="29"/>
    </row>
    <row r="26" spans="1:246" s="28" customFormat="1" ht="24.95" customHeight="1">
      <c r="A26" s="26"/>
      <c r="B26" s="37">
        <v>12</v>
      </c>
      <c r="C26" s="41" t="s">
        <v>33</v>
      </c>
      <c r="D26" s="42" t="s">
        <v>34</v>
      </c>
      <c r="E26" s="130" t="s">
        <v>45</v>
      </c>
      <c r="F26" s="130"/>
      <c r="G26" s="130" t="s">
        <v>31</v>
      </c>
      <c r="H26" s="43" t="s">
        <v>31</v>
      </c>
      <c r="I26" s="131" t="s">
        <v>32</v>
      </c>
      <c r="J26" s="131"/>
      <c r="K26" s="132">
        <v>4855.33</v>
      </c>
      <c r="L26" s="133"/>
      <c r="IG26" s="29"/>
      <c r="IH26" s="29"/>
      <c r="II26" s="29"/>
      <c r="IJ26" s="29"/>
      <c r="IK26" s="29"/>
      <c r="IL26" s="29"/>
    </row>
    <row r="27" spans="1:246" s="28" customFormat="1" ht="24.95" customHeight="1">
      <c r="A27" s="26"/>
      <c r="B27" s="37">
        <v>13</v>
      </c>
      <c r="C27" s="41" t="s">
        <v>33</v>
      </c>
      <c r="D27" s="42" t="s">
        <v>34</v>
      </c>
      <c r="E27" s="130" t="s">
        <v>46</v>
      </c>
      <c r="F27" s="130"/>
      <c r="G27" s="130" t="s">
        <v>31</v>
      </c>
      <c r="H27" s="43" t="s">
        <v>31</v>
      </c>
      <c r="I27" s="131" t="s">
        <v>32</v>
      </c>
      <c r="J27" s="131"/>
      <c r="K27" s="132">
        <v>2924.77</v>
      </c>
      <c r="L27" s="133"/>
      <c r="IG27" s="29"/>
      <c r="IH27" s="29"/>
      <c r="II27" s="29"/>
      <c r="IJ27" s="29"/>
      <c r="IK27" s="29"/>
      <c r="IL27" s="29"/>
    </row>
    <row r="28" spans="1:246" s="28" customFormat="1" ht="24.95" customHeight="1">
      <c r="A28" s="26"/>
      <c r="B28" s="37">
        <v>14</v>
      </c>
      <c r="C28" s="41" t="s">
        <v>33</v>
      </c>
      <c r="D28" s="42" t="s">
        <v>34</v>
      </c>
      <c r="E28" s="130" t="s">
        <v>47</v>
      </c>
      <c r="F28" s="130"/>
      <c r="G28" s="130" t="s">
        <v>31</v>
      </c>
      <c r="H28" s="43" t="s">
        <v>31</v>
      </c>
      <c r="I28" s="131" t="s">
        <v>32</v>
      </c>
      <c r="J28" s="131"/>
      <c r="K28" s="132">
        <v>4880.32</v>
      </c>
      <c r="L28" s="133"/>
      <c r="IG28" s="29"/>
      <c r="IH28" s="29"/>
      <c r="II28" s="29"/>
      <c r="IJ28" s="29"/>
      <c r="IK28" s="29"/>
      <c r="IL28" s="29"/>
    </row>
    <row r="29" spans="1:246" s="28" customFormat="1" ht="24.95" customHeight="1">
      <c r="A29" s="26"/>
      <c r="B29" s="37">
        <v>15</v>
      </c>
      <c r="C29" s="41" t="s">
        <v>33</v>
      </c>
      <c r="D29" s="42" t="s">
        <v>34</v>
      </c>
      <c r="E29" s="130" t="s">
        <v>48</v>
      </c>
      <c r="F29" s="130"/>
      <c r="G29" s="130" t="s">
        <v>31</v>
      </c>
      <c r="H29" s="43" t="s">
        <v>31</v>
      </c>
      <c r="I29" s="131" t="s">
        <v>32</v>
      </c>
      <c r="J29" s="131"/>
      <c r="K29" s="132">
        <v>2418.48</v>
      </c>
      <c r="L29" s="133"/>
      <c r="IG29" s="29"/>
      <c r="IH29" s="29"/>
      <c r="II29" s="29"/>
      <c r="IJ29" s="29"/>
      <c r="IK29" s="29"/>
      <c r="IL29" s="29"/>
    </row>
    <row r="30" spans="1:246" s="28" customFormat="1" ht="24.95" customHeight="1">
      <c r="A30" s="26"/>
      <c r="B30" s="37">
        <v>16</v>
      </c>
      <c r="C30" s="41" t="s">
        <v>33</v>
      </c>
      <c r="D30" s="42" t="s">
        <v>34</v>
      </c>
      <c r="E30" s="130" t="s">
        <v>49</v>
      </c>
      <c r="F30" s="130"/>
      <c r="G30" s="130" t="s">
        <v>31</v>
      </c>
      <c r="H30" s="43" t="s">
        <v>31</v>
      </c>
      <c r="I30" s="131" t="s">
        <v>32</v>
      </c>
      <c r="J30" s="131"/>
      <c r="K30" s="132">
        <v>3599.75</v>
      </c>
      <c r="L30" s="133"/>
      <c r="IG30" s="29"/>
      <c r="IH30" s="29"/>
      <c r="II30" s="29"/>
      <c r="IJ30" s="29"/>
      <c r="IK30" s="29"/>
      <c r="IL30" s="29"/>
    </row>
    <row r="31" spans="1:246" s="28" customFormat="1" ht="24.95" customHeight="1">
      <c r="A31" s="26"/>
      <c r="B31" s="37">
        <v>17</v>
      </c>
      <c r="C31" s="41" t="s">
        <v>33</v>
      </c>
      <c r="D31" s="42" t="s">
        <v>34</v>
      </c>
      <c r="E31" s="130" t="s">
        <v>50</v>
      </c>
      <c r="F31" s="130"/>
      <c r="G31" s="130" t="s">
        <v>31</v>
      </c>
      <c r="H31" s="43" t="s">
        <v>31</v>
      </c>
      <c r="I31" s="131" t="s">
        <v>32</v>
      </c>
      <c r="J31" s="131"/>
      <c r="K31" s="132">
        <v>2856.59</v>
      </c>
      <c r="L31" s="133"/>
      <c r="IG31" s="29"/>
      <c r="IH31" s="29"/>
      <c r="II31" s="29"/>
      <c r="IJ31" s="29"/>
      <c r="IK31" s="29"/>
      <c r="IL31" s="29"/>
    </row>
    <row r="32" spans="1:246" s="28" customFormat="1" ht="24.95" customHeight="1">
      <c r="A32" s="26"/>
      <c r="B32" s="37">
        <v>18</v>
      </c>
      <c r="C32" s="41" t="s">
        <v>33</v>
      </c>
      <c r="D32" s="42" t="s">
        <v>34</v>
      </c>
      <c r="E32" s="130" t="s">
        <v>51</v>
      </c>
      <c r="F32" s="130"/>
      <c r="G32" s="130" t="s">
        <v>31</v>
      </c>
      <c r="H32" s="43" t="s">
        <v>31</v>
      </c>
      <c r="I32" s="131" t="s">
        <v>32</v>
      </c>
      <c r="J32" s="131"/>
      <c r="K32" s="132">
        <v>4142.1000000000004</v>
      </c>
      <c r="L32" s="133"/>
      <c r="IG32" s="29"/>
      <c r="IH32" s="29"/>
      <c r="II32" s="29"/>
      <c r="IJ32" s="29"/>
      <c r="IK32" s="29"/>
      <c r="IL32" s="29"/>
    </row>
    <row r="33" spans="1:246" s="28" customFormat="1" ht="24.95" customHeight="1">
      <c r="A33" s="26"/>
      <c r="B33" s="37">
        <v>19</v>
      </c>
      <c r="C33" s="41" t="s">
        <v>33</v>
      </c>
      <c r="D33" s="42" t="s">
        <v>34</v>
      </c>
      <c r="E33" s="130" t="s">
        <v>52</v>
      </c>
      <c r="F33" s="130"/>
      <c r="G33" s="130" t="s">
        <v>31</v>
      </c>
      <c r="H33" s="43" t="s">
        <v>31</v>
      </c>
      <c r="I33" s="131" t="s">
        <v>32</v>
      </c>
      <c r="J33" s="131"/>
      <c r="K33" s="132">
        <v>2177.8000000000002</v>
      </c>
      <c r="L33" s="133"/>
      <c r="IG33" s="29"/>
      <c r="IH33" s="29"/>
      <c r="II33" s="29"/>
      <c r="IJ33" s="29"/>
      <c r="IK33" s="29"/>
      <c r="IL33" s="29"/>
    </row>
    <row r="34" spans="1:246" s="28" customFormat="1" ht="24.95" customHeight="1">
      <c r="A34" s="26"/>
      <c r="B34" s="37">
        <v>20</v>
      </c>
      <c r="C34" s="41" t="s">
        <v>33</v>
      </c>
      <c r="D34" s="42" t="s">
        <v>34</v>
      </c>
      <c r="E34" s="130" t="s">
        <v>53</v>
      </c>
      <c r="F34" s="130"/>
      <c r="G34" s="130" t="s">
        <v>31</v>
      </c>
      <c r="H34" s="43" t="s">
        <v>31</v>
      </c>
      <c r="I34" s="131" t="s">
        <v>32</v>
      </c>
      <c r="J34" s="131"/>
      <c r="K34" s="132">
        <v>3785.82</v>
      </c>
      <c r="L34" s="133"/>
      <c r="IG34" s="29"/>
      <c r="IH34" s="29"/>
      <c r="II34" s="29"/>
      <c r="IJ34" s="29"/>
      <c r="IK34" s="29"/>
      <c r="IL34" s="29"/>
    </row>
    <row r="35" spans="1:246" s="28" customFormat="1" ht="24.95" customHeight="1" thickBot="1">
      <c r="A35" s="26"/>
      <c r="B35" s="37">
        <v>21</v>
      </c>
      <c r="C35" s="41" t="s">
        <v>33</v>
      </c>
      <c r="D35" s="42" t="s">
        <v>34</v>
      </c>
      <c r="E35" s="130" t="s">
        <v>54</v>
      </c>
      <c r="F35" s="130"/>
      <c r="G35" s="130" t="s">
        <v>31</v>
      </c>
      <c r="H35" s="43" t="s">
        <v>31</v>
      </c>
      <c r="I35" s="131" t="s">
        <v>32</v>
      </c>
      <c r="J35" s="131"/>
      <c r="K35" s="132">
        <v>3583.58</v>
      </c>
      <c r="L35" s="133"/>
      <c r="IG35" s="29"/>
      <c r="IH35" s="29"/>
      <c r="II35" s="29"/>
      <c r="IJ35" s="29"/>
      <c r="IK35" s="29"/>
      <c r="IL35" s="29"/>
    </row>
    <row r="36" spans="1:246" s="28" customFormat="1" ht="24.95" customHeight="1" thickBot="1">
      <c r="A36" s="26"/>
      <c r="B36" s="37">
        <v>22</v>
      </c>
      <c r="C36" s="41" t="s">
        <v>33</v>
      </c>
      <c r="D36" s="42" t="s">
        <v>34</v>
      </c>
      <c r="E36" s="147" t="s">
        <v>55</v>
      </c>
      <c r="F36" s="147"/>
      <c r="G36" s="147"/>
      <c r="H36" s="44" t="s">
        <v>31</v>
      </c>
      <c r="I36" s="148" t="s">
        <v>32</v>
      </c>
      <c r="J36" s="148"/>
      <c r="K36" s="149">
        <v>875.38</v>
      </c>
      <c r="L36" s="150"/>
      <c r="M36" s="45">
        <f>SUM(K16:L36)</f>
        <v>81611.050000000032</v>
      </c>
      <c r="N36" s="46"/>
      <c r="IG36" s="29"/>
      <c r="IH36" s="29"/>
      <c r="II36" s="29"/>
      <c r="IJ36" s="29"/>
      <c r="IK36" s="29"/>
      <c r="IL36" s="29"/>
    </row>
    <row r="37" spans="1:246" s="28" customFormat="1" ht="24.95" customHeight="1">
      <c r="A37" s="26"/>
      <c r="B37" s="37">
        <v>23</v>
      </c>
      <c r="C37" s="47">
        <v>45721</v>
      </c>
      <c r="D37" s="48">
        <v>30501</v>
      </c>
      <c r="E37" s="141" t="s">
        <v>56</v>
      </c>
      <c r="F37" s="141"/>
      <c r="G37" s="141"/>
      <c r="H37" s="49" t="s">
        <v>31</v>
      </c>
      <c r="I37" s="142" t="s">
        <v>32</v>
      </c>
      <c r="J37" s="142"/>
      <c r="K37" s="143">
        <v>1715.09</v>
      </c>
      <c r="L37" s="143"/>
      <c r="IG37" s="29"/>
      <c r="IH37" s="29"/>
      <c r="II37" s="29"/>
      <c r="IJ37" s="29"/>
      <c r="IK37" s="29"/>
      <c r="IL37" s="29"/>
    </row>
    <row r="38" spans="1:246" s="28" customFormat="1" ht="24.95" customHeight="1">
      <c r="A38" s="26"/>
      <c r="B38" s="37">
        <v>24</v>
      </c>
      <c r="C38" s="50">
        <v>45721</v>
      </c>
      <c r="D38" s="51">
        <v>30502</v>
      </c>
      <c r="E38" s="144" t="s">
        <v>57</v>
      </c>
      <c r="F38" s="144"/>
      <c r="G38" s="144"/>
      <c r="H38" s="52" t="s">
        <v>31</v>
      </c>
      <c r="I38" s="145" t="s">
        <v>32</v>
      </c>
      <c r="J38" s="145"/>
      <c r="K38" s="146">
        <v>1446.91</v>
      </c>
      <c r="L38" s="146"/>
      <c r="IG38" s="29"/>
      <c r="IH38" s="29"/>
      <c r="II38" s="29"/>
      <c r="IJ38" s="29"/>
      <c r="IK38" s="29"/>
      <c r="IL38" s="29"/>
    </row>
    <row r="39" spans="1:246" s="28" customFormat="1" ht="24.95" customHeight="1">
      <c r="A39" s="26"/>
      <c r="B39" s="37">
        <v>25</v>
      </c>
      <c r="C39" s="50">
        <v>45721</v>
      </c>
      <c r="D39" s="51">
        <v>30503</v>
      </c>
      <c r="E39" s="144" t="s">
        <v>58</v>
      </c>
      <c r="F39" s="144"/>
      <c r="G39" s="144"/>
      <c r="H39" s="52" t="s">
        <v>31</v>
      </c>
      <c r="I39" s="145" t="s">
        <v>59</v>
      </c>
      <c r="J39" s="145"/>
      <c r="K39" s="146">
        <v>1541.64</v>
      </c>
      <c r="L39" s="146"/>
      <c r="IG39" s="29"/>
      <c r="IH39" s="29"/>
      <c r="II39" s="29"/>
      <c r="IJ39" s="29"/>
      <c r="IK39" s="29"/>
      <c r="IL39" s="29"/>
    </row>
    <row r="40" spans="1:246" s="28" customFormat="1" ht="24.95" customHeight="1">
      <c r="A40" s="26"/>
      <c r="B40" s="37">
        <v>26</v>
      </c>
      <c r="C40" s="50">
        <v>45721</v>
      </c>
      <c r="D40" s="48">
        <v>30504</v>
      </c>
      <c r="E40" s="144" t="s">
        <v>60</v>
      </c>
      <c r="F40" s="144"/>
      <c r="G40" s="144"/>
      <c r="H40" s="52" t="s">
        <v>31</v>
      </c>
      <c r="I40" s="145" t="s">
        <v>32</v>
      </c>
      <c r="J40" s="145"/>
      <c r="K40" s="146">
        <v>3555.92</v>
      </c>
      <c r="L40" s="146"/>
      <c r="IG40" s="29"/>
      <c r="IH40" s="29"/>
      <c r="II40" s="29"/>
      <c r="IJ40" s="29"/>
      <c r="IK40" s="29"/>
      <c r="IL40" s="29"/>
    </row>
    <row r="41" spans="1:246" s="28" customFormat="1" ht="24.95" customHeight="1">
      <c r="A41" s="26"/>
      <c r="B41" s="37">
        <v>27</v>
      </c>
      <c r="C41" s="47">
        <v>45721</v>
      </c>
      <c r="D41" s="51">
        <v>30505</v>
      </c>
      <c r="E41" s="144" t="s">
        <v>61</v>
      </c>
      <c r="F41" s="144"/>
      <c r="G41" s="144"/>
      <c r="H41" s="52" t="s">
        <v>31</v>
      </c>
      <c r="I41" s="145" t="s">
        <v>32</v>
      </c>
      <c r="J41" s="145"/>
      <c r="K41" s="146">
        <v>3557.21</v>
      </c>
      <c r="L41" s="146"/>
      <c r="IG41" s="29"/>
      <c r="IH41" s="29"/>
      <c r="II41" s="29"/>
      <c r="IJ41" s="29"/>
      <c r="IK41" s="29"/>
      <c r="IL41" s="29"/>
    </row>
    <row r="42" spans="1:246" s="28" customFormat="1" ht="24.95" customHeight="1">
      <c r="A42" s="26"/>
      <c r="B42" s="37">
        <v>28</v>
      </c>
      <c r="C42" s="50">
        <v>45721</v>
      </c>
      <c r="D42" s="51">
        <v>30506</v>
      </c>
      <c r="E42" s="144" t="s">
        <v>62</v>
      </c>
      <c r="F42" s="144"/>
      <c r="G42" s="144"/>
      <c r="H42" s="52" t="s">
        <v>31</v>
      </c>
      <c r="I42" s="145" t="s">
        <v>63</v>
      </c>
      <c r="J42" s="145"/>
      <c r="K42" s="146">
        <v>2913.59</v>
      </c>
      <c r="L42" s="146"/>
      <c r="IG42" s="29"/>
      <c r="IH42" s="29"/>
      <c r="II42" s="29"/>
      <c r="IJ42" s="29"/>
      <c r="IK42" s="29"/>
      <c r="IL42" s="29"/>
    </row>
    <row r="43" spans="1:246" s="28" customFormat="1" ht="24.95" customHeight="1">
      <c r="A43" s="26"/>
      <c r="B43" s="37">
        <v>29</v>
      </c>
      <c r="C43" s="50">
        <v>45721</v>
      </c>
      <c r="D43" s="48">
        <v>30507</v>
      </c>
      <c r="E43" s="144" t="s">
        <v>64</v>
      </c>
      <c r="F43" s="144"/>
      <c r="G43" s="144"/>
      <c r="H43" s="52" t="s">
        <v>31</v>
      </c>
      <c r="I43" s="145" t="s">
        <v>63</v>
      </c>
      <c r="J43" s="145"/>
      <c r="K43" s="146">
        <v>669.98</v>
      </c>
      <c r="L43" s="146"/>
      <c r="IG43" s="29"/>
      <c r="IH43" s="29"/>
      <c r="II43" s="29"/>
      <c r="IJ43" s="29"/>
      <c r="IK43" s="29"/>
      <c r="IL43" s="29"/>
    </row>
    <row r="44" spans="1:246" s="28" customFormat="1" ht="24.95" customHeight="1">
      <c r="A44" s="26"/>
      <c r="B44" s="37">
        <v>30</v>
      </c>
      <c r="C44" s="47">
        <v>45721</v>
      </c>
      <c r="D44" s="51">
        <v>30508</v>
      </c>
      <c r="E44" s="144" t="s">
        <v>65</v>
      </c>
      <c r="F44" s="144"/>
      <c r="G44" s="144"/>
      <c r="H44" s="52">
        <v>45712</v>
      </c>
      <c r="I44" s="145" t="s">
        <v>63</v>
      </c>
      <c r="J44" s="145"/>
      <c r="K44" s="146">
        <v>6793.5</v>
      </c>
      <c r="L44" s="146"/>
      <c r="IG44" s="29"/>
      <c r="IH44" s="29"/>
      <c r="II44" s="29"/>
      <c r="IJ44" s="29"/>
      <c r="IK44" s="29"/>
      <c r="IL44" s="29"/>
    </row>
    <row r="45" spans="1:246" s="28" customFormat="1" ht="24.95" customHeight="1">
      <c r="A45" s="26"/>
      <c r="B45" s="37">
        <v>31</v>
      </c>
      <c r="C45" s="50">
        <v>45721</v>
      </c>
      <c r="D45" s="51">
        <v>30509</v>
      </c>
      <c r="E45" s="144" t="s">
        <v>66</v>
      </c>
      <c r="F45" s="144"/>
      <c r="G45" s="144"/>
      <c r="H45" s="52">
        <v>45714</v>
      </c>
      <c r="I45" s="145" t="s">
        <v>63</v>
      </c>
      <c r="J45" s="145"/>
      <c r="K45" s="146">
        <v>2400</v>
      </c>
      <c r="L45" s="146"/>
      <c r="IG45" s="29"/>
      <c r="IH45" s="29"/>
      <c r="II45" s="29"/>
      <c r="IJ45" s="29"/>
      <c r="IK45" s="29"/>
      <c r="IL45" s="29"/>
    </row>
    <row r="46" spans="1:246" s="28" customFormat="1" ht="24.95" customHeight="1">
      <c r="A46" s="26"/>
      <c r="B46" s="37">
        <v>32</v>
      </c>
      <c r="C46" s="50">
        <v>45721</v>
      </c>
      <c r="D46" s="48">
        <v>30510</v>
      </c>
      <c r="E46" s="144" t="s">
        <v>67</v>
      </c>
      <c r="F46" s="144"/>
      <c r="G46" s="144"/>
      <c r="H46" s="52" t="s">
        <v>31</v>
      </c>
      <c r="I46" s="145" t="s">
        <v>63</v>
      </c>
      <c r="J46" s="145"/>
      <c r="K46" s="146">
        <v>1430.4</v>
      </c>
      <c r="L46" s="146"/>
      <c r="IG46" s="29"/>
      <c r="IH46" s="29"/>
      <c r="II46" s="29"/>
      <c r="IJ46" s="29"/>
      <c r="IK46" s="29"/>
      <c r="IL46" s="29"/>
    </row>
    <row r="47" spans="1:246" s="28" customFormat="1" ht="24.95" customHeight="1">
      <c r="A47" s="26"/>
      <c r="B47" s="37">
        <v>33</v>
      </c>
      <c r="C47" s="47">
        <v>45721</v>
      </c>
      <c r="D47" s="51">
        <v>30511</v>
      </c>
      <c r="E47" s="144" t="s">
        <v>68</v>
      </c>
      <c r="F47" s="144"/>
      <c r="G47" s="144"/>
      <c r="H47" s="52" t="s">
        <v>31</v>
      </c>
      <c r="I47" s="145" t="s">
        <v>59</v>
      </c>
      <c r="J47" s="145"/>
      <c r="K47" s="146">
        <v>7229.36</v>
      </c>
      <c r="L47" s="146"/>
      <c r="IG47" s="29"/>
      <c r="IH47" s="29"/>
      <c r="II47" s="29"/>
      <c r="IJ47" s="29"/>
      <c r="IK47" s="29"/>
      <c r="IL47" s="29"/>
    </row>
    <row r="48" spans="1:246" s="28" customFormat="1" ht="24.95" customHeight="1">
      <c r="A48" s="26"/>
      <c r="B48" s="37">
        <v>34</v>
      </c>
      <c r="C48" s="50">
        <v>45721</v>
      </c>
      <c r="D48" s="51">
        <v>30512</v>
      </c>
      <c r="E48" s="144" t="s">
        <v>69</v>
      </c>
      <c r="F48" s="144"/>
      <c r="G48" s="144"/>
      <c r="H48" s="52" t="s">
        <v>31</v>
      </c>
      <c r="I48" s="145" t="s">
        <v>59</v>
      </c>
      <c r="J48" s="145"/>
      <c r="K48" s="146">
        <v>1600.28</v>
      </c>
      <c r="L48" s="146"/>
      <c r="IG48" s="29"/>
      <c r="IH48" s="29"/>
      <c r="II48" s="29"/>
      <c r="IJ48" s="29"/>
      <c r="IK48" s="29"/>
      <c r="IL48" s="29"/>
    </row>
    <row r="49" spans="1:246" s="28" customFormat="1" ht="24.95" customHeight="1">
      <c r="A49" s="26"/>
      <c r="B49" s="37">
        <v>35</v>
      </c>
      <c r="C49" s="50">
        <v>45722</v>
      </c>
      <c r="D49" s="48">
        <v>30601</v>
      </c>
      <c r="E49" s="144" t="s">
        <v>70</v>
      </c>
      <c r="F49" s="144"/>
      <c r="G49" s="144"/>
      <c r="H49" s="52" t="s">
        <v>31</v>
      </c>
      <c r="I49" s="145" t="s">
        <v>59</v>
      </c>
      <c r="J49" s="145"/>
      <c r="K49" s="146">
        <v>750</v>
      </c>
      <c r="L49" s="146"/>
      <c r="IG49" s="29"/>
      <c r="IH49" s="29"/>
      <c r="II49" s="29"/>
      <c r="IJ49" s="29"/>
      <c r="IK49" s="29"/>
      <c r="IL49" s="29"/>
    </row>
    <row r="50" spans="1:246" s="28" customFormat="1" ht="24.95" customHeight="1">
      <c r="A50" s="26"/>
      <c r="B50" s="37">
        <v>36</v>
      </c>
      <c r="C50" s="47">
        <v>45723</v>
      </c>
      <c r="D50" s="51">
        <v>30701</v>
      </c>
      <c r="E50" s="144" t="s">
        <v>71</v>
      </c>
      <c r="F50" s="144"/>
      <c r="G50" s="144"/>
      <c r="H50" s="52">
        <v>45716</v>
      </c>
      <c r="I50" s="145" t="s">
        <v>72</v>
      </c>
      <c r="J50" s="145"/>
      <c r="K50" s="146">
        <v>25</v>
      </c>
      <c r="L50" s="146"/>
      <c r="IG50" s="29"/>
      <c r="IH50" s="29"/>
      <c r="II50" s="29"/>
      <c r="IJ50" s="29"/>
      <c r="IK50" s="29"/>
      <c r="IL50" s="29"/>
    </row>
    <row r="51" spans="1:246" s="54" customFormat="1" ht="24.95" customHeight="1">
      <c r="A51" s="53"/>
      <c r="B51" s="37">
        <v>37</v>
      </c>
      <c r="C51" s="50">
        <v>45723</v>
      </c>
      <c r="D51" s="48">
        <v>30702</v>
      </c>
      <c r="E51" s="144" t="s">
        <v>73</v>
      </c>
      <c r="F51" s="144"/>
      <c r="G51" s="144"/>
      <c r="H51" s="52">
        <v>45722</v>
      </c>
      <c r="I51" s="145" t="s">
        <v>72</v>
      </c>
      <c r="J51" s="145"/>
      <c r="K51" s="146">
        <v>9864.32</v>
      </c>
      <c r="L51" s="146"/>
    </row>
    <row r="52" spans="1:246" s="54" customFormat="1" ht="24.95" customHeight="1">
      <c r="A52" s="53"/>
      <c r="B52" s="37">
        <v>38</v>
      </c>
      <c r="C52" s="50">
        <v>45723</v>
      </c>
      <c r="D52" s="48">
        <v>30703</v>
      </c>
      <c r="E52" s="144" t="s">
        <v>74</v>
      </c>
      <c r="F52" s="144"/>
      <c r="G52" s="144"/>
      <c r="H52" s="52">
        <v>45723</v>
      </c>
      <c r="I52" s="145" t="s">
        <v>75</v>
      </c>
      <c r="J52" s="145"/>
      <c r="K52" s="146">
        <v>41405</v>
      </c>
      <c r="L52" s="146"/>
    </row>
    <row r="53" spans="1:246" s="54" customFormat="1" ht="24.95" customHeight="1">
      <c r="A53" s="53"/>
      <c r="B53" s="37">
        <v>39</v>
      </c>
      <c r="C53" s="50">
        <v>45726</v>
      </c>
      <c r="D53" s="48">
        <v>31001</v>
      </c>
      <c r="E53" s="144" t="s">
        <v>76</v>
      </c>
      <c r="F53" s="144"/>
      <c r="G53" s="144"/>
      <c r="H53" s="52">
        <v>45715</v>
      </c>
      <c r="I53" s="145" t="s">
        <v>77</v>
      </c>
      <c r="J53" s="145"/>
      <c r="K53" s="146">
        <v>994.56</v>
      </c>
      <c r="L53" s="146"/>
    </row>
    <row r="54" spans="1:246" s="54" customFormat="1" ht="24.95" customHeight="1">
      <c r="A54" s="53"/>
      <c r="B54" s="37">
        <v>40</v>
      </c>
      <c r="C54" s="50">
        <v>45726</v>
      </c>
      <c r="D54" s="48">
        <v>31002</v>
      </c>
      <c r="E54" s="144" t="s">
        <v>78</v>
      </c>
      <c r="F54" s="144"/>
      <c r="G54" s="144"/>
      <c r="H54" s="52" t="s">
        <v>79</v>
      </c>
      <c r="I54" s="145" t="s">
        <v>80</v>
      </c>
      <c r="J54" s="145"/>
      <c r="K54" s="146">
        <v>157.69999999999999</v>
      </c>
      <c r="L54" s="146"/>
    </row>
    <row r="55" spans="1:246" s="54" customFormat="1" ht="24.95" customHeight="1">
      <c r="A55" s="53"/>
      <c r="B55" s="37">
        <v>41</v>
      </c>
      <c r="C55" s="50">
        <v>45728</v>
      </c>
      <c r="D55" s="48">
        <v>31201</v>
      </c>
      <c r="E55" s="144" t="s">
        <v>81</v>
      </c>
      <c r="F55" s="144"/>
      <c r="G55" s="144"/>
      <c r="H55" s="52">
        <v>45713</v>
      </c>
      <c r="I55" s="152" t="s">
        <v>82</v>
      </c>
      <c r="J55" s="152"/>
      <c r="K55" s="146">
        <v>615.66</v>
      </c>
      <c r="L55" s="146"/>
    </row>
    <row r="56" spans="1:246" s="54" customFormat="1" ht="24.95" customHeight="1">
      <c r="A56" s="53"/>
      <c r="B56" s="37">
        <v>42</v>
      </c>
      <c r="C56" s="47">
        <v>45728</v>
      </c>
      <c r="D56" s="51">
        <v>31202</v>
      </c>
      <c r="E56" s="144" t="s">
        <v>83</v>
      </c>
      <c r="F56" s="144"/>
      <c r="G56" s="144"/>
      <c r="H56" s="52">
        <v>45727</v>
      </c>
      <c r="I56" s="145" t="s">
        <v>84</v>
      </c>
      <c r="J56" s="145"/>
      <c r="K56" s="146">
        <v>480</v>
      </c>
      <c r="L56" s="146"/>
    </row>
    <row r="57" spans="1:246" s="54" customFormat="1" ht="24.95" customHeight="1">
      <c r="A57" s="53"/>
      <c r="B57" s="37">
        <v>43</v>
      </c>
      <c r="C57" s="50">
        <v>45730</v>
      </c>
      <c r="D57" s="48">
        <v>7327</v>
      </c>
      <c r="E57" s="144" t="s">
        <v>85</v>
      </c>
      <c r="F57" s="144"/>
      <c r="G57" s="144"/>
      <c r="H57" s="52" t="s">
        <v>31</v>
      </c>
      <c r="I57" s="145" t="s">
        <v>32</v>
      </c>
      <c r="J57" s="145"/>
      <c r="K57" s="151">
        <v>2990.62</v>
      </c>
      <c r="L57" s="151"/>
    </row>
    <row r="58" spans="1:246" s="54" customFormat="1" ht="24.95" customHeight="1">
      <c r="A58" s="53"/>
      <c r="B58" s="37">
        <v>44</v>
      </c>
      <c r="C58" s="50">
        <v>45730</v>
      </c>
      <c r="D58" s="51">
        <v>31401</v>
      </c>
      <c r="E58" s="144" t="s">
        <v>86</v>
      </c>
      <c r="F58" s="144"/>
      <c r="G58" s="144"/>
      <c r="H58" s="52" t="s">
        <v>31</v>
      </c>
      <c r="I58" s="145" t="s">
        <v>32</v>
      </c>
      <c r="J58" s="145"/>
      <c r="K58" s="151">
        <v>4735.84</v>
      </c>
      <c r="L58" s="151"/>
    </row>
    <row r="59" spans="1:246" s="54" customFormat="1" ht="24.95" customHeight="1">
      <c r="A59" s="53"/>
      <c r="B59" s="37">
        <v>45</v>
      </c>
      <c r="C59" s="47">
        <v>45733</v>
      </c>
      <c r="D59" s="48">
        <v>31701</v>
      </c>
      <c r="E59" s="144" t="s">
        <v>87</v>
      </c>
      <c r="F59" s="144"/>
      <c r="G59" s="144"/>
      <c r="H59" s="52">
        <v>45717</v>
      </c>
      <c r="I59" s="153" t="s">
        <v>88</v>
      </c>
      <c r="J59" s="153"/>
      <c r="K59" s="151">
        <v>213.34</v>
      </c>
      <c r="L59" s="151"/>
    </row>
    <row r="60" spans="1:246" s="54" customFormat="1" ht="24.95" customHeight="1">
      <c r="A60" s="53"/>
      <c r="B60" s="37">
        <v>46</v>
      </c>
      <c r="C60" s="55" t="s">
        <v>89</v>
      </c>
      <c r="D60" s="56" t="s">
        <v>90</v>
      </c>
      <c r="E60" s="144" t="s">
        <v>91</v>
      </c>
      <c r="F60" s="144"/>
      <c r="G60" s="144"/>
      <c r="H60" s="52" t="s">
        <v>31</v>
      </c>
      <c r="I60" s="153" t="s">
        <v>32</v>
      </c>
      <c r="J60" s="153"/>
      <c r="K60" s="151">
        <v>5060.74</v>
      </c>
      <c r="L60" s="151"/>
    </row>
    <row r="61" spans="1:246" s="54" customFormat="1" ht="24.95" customHeight="1">
      <c r="A61" s="53"/>
      <c r="B61" s="37">
        <v>47</v>
      </c>
      <c r="C61" s="55" t="s">
        <v>92</v>
      </c>
      <c r="D61" s="56" t="s">
        <v>93</v>
      </c>
      <c r="E61" s="144" t="s">
        <v>94</v>
      </c>
      <c r="F61" s="144"/>
      <c r="G61" s="144"/>
      <c r="H61" s="52">
        <v>45721</v>
      </c>
      <c r="I61" s="153" t="s">
        <v>80</v>
      </c>
      <c r="J61" s="153"/>
      <c r="K61" s="151">
        <v>174.09</v>
      </c>
      <c r="L61" s="151"/>
    </row>
    <row r="62" spans="1:246" s="54" customFormat="1" ht="24.95" customHeight="1">
      <c r="A62" s="53"/>
      <c r="B62" s="37">
        <v>48</v>
      </c>
      <c r="C62" s="55" t="s">
        <v>92</v>
      </c>
      <c r="D62" s="56" t="s">
        <v>95</v>
      </c>
      <c r="E62" s="144" t="s">
        <v>96</v>
      </c>
      <c r="F62" s="144"/>
      <c r="G62" s="144"/>
      <c r="H62" s="52">
        <v>45734</v>
      </c>
      <c r="I62" s="153" t="s">
        <v>97</v>
      </c>
      <c r="J62" s="153"/>
      <c r="K62" s="151">
        <v>13246.04</v>
      </c>
      <c r="L62" s="151"/>
    </row>
    <row r="63" spans="1:246" s="54" customFormat="1" ht="25.5" customHeight="1">
      <c r="A63" s="53"/>
      <c r="B63" s="37">
        <v>49</v>
      </c>
      <c r="C63" s="55" t="s">
        <v>92</v>
      </c>
      <c r="D63" s="56" t="s">
        <v>98</v>
      </c>
      <c r="E63" s="144" t="s">
        <v>99</v>
      </c>
      <c r="F63" s="144"/>
      <c r="G63" s="144"/>
      <c r="H63" s="52">
        <v>45734</v>
      </c>
      <c r="I63" s="153" t="s">
        <v>97</v>
      </c>
      <c r="J63" s="153"/>
      <c r="K63" s="151">
        <v>8666.2099999999991</v>
      </c>
      <c r="L63" s="151"/>
    </row>
    <row r="64" spans="1:246" s="54" customFormat="1" ht="24.95" customHeight="1">
      <c r="A64" s="53"/>
      <c r="B64" s="37">
        <v>50</v>
      </c>
      <c r="C64" s="55" t="s">
        <v>100</v>
      </c>
      <c r="D64" s="56" t="s">
        <v>101</v>
      </c>
      <c r="E64" s="144" t="s">
        <v>102</v>
      </c>
      <c r="F64" s="144"/>
      <c r="G64" s="144"/>
      <c r="H64" s="52" t="s">
        <v>31</v>
      </c>
      <c r="I64" s="153" t="s">
        <v>32</v>
      </c>
      <c r="J64" s="153"/>
      <c r="K64" s="151">
        <v>700</v>
      </c>
      <c r="L64" s="151"/>
    </row>
    <row r="65" spans="1:13" s="54" customFormat="1" ht="24.95" customHeight="1">
      <c r="A65" s="53"/>
      <c r="B65" s="37">
        <v>51</v>
      </c>
      <c r="C65" s="55" t="s">
        <v>100</v>
      </c>
      <c r="D65" s="56" t="s">
        <v>103</v>
      </c>
      <c r="E65" s="144" t="s">
        <v>147</v>
      </c>
      <c r="F65" s="144"/>
      <c r="G65" s="144"/>
      <c r="H65" s="52">
        <v>45736</v>
      </c>
      <c r="I65" s="153" t="s">
        <v>77</v>
      </c>
      <c r="J65" s="153"/>
      <c r="K65" s="151">
        <v>1080</v>
      </c>
      <c r="L65" s="151"/>
    </row>
    <row r="66" spans="1:13" s="54" customFormat="1" ht="24.95" customHeight="1">
      <c r="A66" s="53"/>
      <c r="B66" s="37">
        <v>52</v>
      </c>
      <c r="C66" s="55" t="s">
        <v>100</v>
      </c>
      <c r="D66" s="56" t="s">
        <v>104</v>
      </c>
      <c r="E66" s="144" t="s">
        <v>105</v>
      </c>
      <c r="F66" s="144"/>
      <c r="G66" s="144"/>
      <c r="H66" s="52">
        <v>45736</v>
      </c>
      <c r="I66" s="153" t="s">
        <v>77</v>
      </c>
      <c r="J66" s="153"/>
      <c r="K66" s="151">
        <v>215.27</v>
      </c>
      <c r="L66" s="151"/>
    </row>
    <row r="67" spans="1:13" s="54" customFormat="1" ht="24.95" customHeight="1">
      <c r="A67" s="53"/>
      <c r="B67" s="37">
        <v>53</v>
      </c>
      <c r="C67" s="55" t="s">
        <v>100</v>
      </c>
      <c r="D67" s="56" t="s">
        <v>106</v>
      </c>
      <c r="E67" s="144" t="s">
        <v>107</v>
      </c>
      <c r="F67" s="144"/>
      <c r="G67" s="144"/>
      <c r="H67" s="52">
        <v>45738</v>
      </c>
      <c r="I67" s="153" t="s">
        <v>77</v>
      </c>
      <c r="J67" s="153"/>
      <c r="K67" s="151">
        <v>6048</v>
      </c>
      <c r="L67" s="151"/>
    </row>
    <row r="68" spans="1:13" s="54" customFormat="1" ht="24.95" customHeight="1">
      <c r="A68" s="53"/>
      <c r="B68" s="37">
        <v>54</v>
      </c>
      <c r="C68" s="55" t="s">
        <v>100</v>
      </c>
      <c r="D68" s="56" t="s">
        <v>108</v>
      </c>
      <c r="E68" s="144" t="s">
        <v>109</v>
      </c>
      <c r="F68" s="144"/>
      <c r="G68" s="144"/>
      <c r="H68" s="52">
        <v>45738</v>
      </c>
      <c r="I68" s="153" t="s">
        <v>82</v>
      </c>
      <c r="J68" s="153"/>
      <c r="K68" s="151">
        <v>3440.7</v>
      </c>
      <c r="L68" s="151"/>
    </row>
    <row r="69" spans="1:13" s="54" customFormat="1" ht="24.95" customHeight="1">
      <c r="A69" s="53"/>
      <c r="B69" s="37">
        <v>55</v>
      </c>
      <c r="C69" s="55" t="s">
        <v>110</v>
      </c>
      <c r="D69" s="56" t="s">
        <v>111</v>
      </c>
      <c r="E69" s="144" t="s">
        <v>112</v>
      </c>
      <c r="F69" s="144"/>
      <c r="G69" s="144"/>
      <c r="H69" s="52" t="s">
        <v>31</v>
      </c>
      <c r="I69" s="153" t="s">
        <v>32</v>
      </c>
      <c r="J69" s="153"/>
      <c r="K69" s="151">
        <v>1081.1300000000001</v>
      </c>
      <c r="L69" s="151"/>
    </row>
    <row r="70" spans="1:13" s="54" customFormat="1" ht="24.95" customHeight="1">
      <c r="A70" s="53"/>
      <c r="B70" s="37">
        <v>56</v>
      </c>
      <c r="C70" s="55" t="s">
        <v>110</v>
      </c>
      <c r="D70" s="56" t="s">
        <v>113</v>
      </c>
      <c r="E70" s="144" t="s">
        <v>114</v>
      </c>
      <c r="F70" s="144"/>
      <c r="G70" s="144"/>
      <c r="H70" s="52" t="s">
        <v>31</v>
      </c>
      <c r="I70" s="153" t="s">
        <v>32</v>
      </c>
      <c r="J70" s="153"/>
      <c r="K70" s="151">
        <v>438.72</v>
      </c>
      <c r="L70" s="151"/>
    </row>
    <row r="71" spans="1:13" s="54" customFormat="1" ht="24.95" customHeight="1" thickBot="1">
      <c r="A71" s="53"/>
      <c r="B71" s="57">
        <v>57</v>
      </c>
      <c r="C71" s="58" t="s">
        <v>115</v>
      </c>
      <c r="D71" s="59" t="s">
        <v>116</v>
      </c>
      <c r="E71" s="163" t="s">
        <v>117</v>
      </c>
      <c r="F71" s="163"/>
      <c r="G71" s="163"/>
      <c r="H71" s="60">
        <v>45730</v>
      </c>
      <c r="I71" s="164" t="s">
        <v>32</v>
      </c>
      <c r="J71" s="164"/>
      <c r="K71" s="165">
        <v>258.39</v>
      </c>
      <c r="L71" s="165"/>
    </row>
    <row r="72" spans="1:13" s="62" customFormat="1" ht="24" customHeight="1" thickBot="1">
      <c r="A72" s="61"/>
      <c r="B72" s="166" t="s">
        <v>118</v>
      </c>
      <c r="C72" s="167"/>
      <c r="D72" s="167"/>
      <c r="E72" s="167"/>
      <c r="F72" s="167"/>
      <c r="G72" s="167"/>
      <c r="H72" s="167"/>
      <c r="I72" s="167"/>
      <c r="J72" s="168"/>
      <c r="K72" s="169">
        <f>SUM(K15:L71)</f>
        <v>220979.06000000003</v>
      </c>
      <c r="L72" s="170"/>
    </row>
    <row r="73" spans="1:13" s="63" customFormat="1" ht="24" customHeight="1" thickBot="1">
      <c r="A73" s="1"/>
      <c r="B73" s="171" t="s">
        <v>119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3"/>
    </row>
    <row r="74" spans="1:13" s="64" customFormat="1" ht="11.25" customHeight="1">
      <c r="A74" s="1"/>
      <c r="B74" s="154" t="s">
        <v>120</v>
      </c>
      <c r="C74" s="154"/>
      <c r="D74" s="154"/>
      <c r="E74" s="154"/>
      <c r="F74" s="154"/>
      <c r="G74" s="154"/>
      <c r="H74" s="154"/>
      <c r="I74" s="154"/>
      <c r="J74" s="154"/>
      <c r="K74" s="154"/>
      <c r="L74" s="154"/>
    </row>
    <row r="75" spans="1:13" s="64" customFormat="1" ht="62.45" customHeight="1">
      <c r="A75" s="86"/>
      <c r="B75" s="155"/>
      <c r="C75" s="156"/>
      <c r="D75" s="156"/>
      <c r="E75" s="156"/>
      <c r="F75" s="156"/>
      <c r="G75" s="156"/>
      <c r="H75" s="156"/>
      <c r="I75" s="156"/>
      <c r="J75" s="156"/>
      <c r="K75" s="156"/>
      <c r="L75" s="157"/>
      <c r="M75" s="87"/>
    </row>
    <row r="76" spans="1:13" s="64" customFormat="1" ht="45.6" customHeight="1">
      <c r="A76" s="1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6"/>
    </row>
    <row r="77" spans="1:13" s="70" customFormat="1" ht="27.6" customHeight="1">
      <c r="A77" s="67"/>
      <c r="B77" s="68" t="s">
        <v>121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6"/>
    </row>
    <row r="78" spans="1:13" s="64" customFormat="1" ht="24.95" customHeight="1">
      <c r="A78" s="1"/>
      <c r="B78" s="158" t="s">
        <v>122</v>
      </c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66"/>
    </row>
    <row r="79" spans="1:13" s="64" customFormat="1" ht="14.45" customHeight="1">
      <c r="A79" s="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66"/>
    </row>
    <row r="80" spans="1:13" s="64" customFormat="1" ht="14.45" customHeight="1">
      <c r="A80" s="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66"/>
    </row>
    <row r="81" spans="1:13" s="64" customFormat="1" ht="14.45" customHeight="1">
      <c r="A81" s="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66"/>
    </row>
    <row r="82" spans="1:13" s="64" customFormat="1" ht="14.45" customHeight="1">
      <c r="A82" s="1"/>
      <c r="B82" s="160" t="s">
        <v>123</v>
      </c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66"/>
    </row>
    <row r="83" spans="1:13" s="64" customFormat="1" ht="14.45" customHeight="1">
      <c r="A83" s="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66"/>
    </row>
    <row r="84" spans="1:13" s="64" customFormat="1" ht="14.45" customHeight="1">
      <c r="A84" s="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66"/>
    </row>
    <row r="85" spans="1:13" s="64" customFormat="1" ht="14.45" customHeight="1">
      <c r="A85" s="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66"/>
    </row>
    <row r="86" spans="1:13" s="64" customFormat="1" ht="14.45" customHeight="1">
      <c r="A86" s="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66"/>
    </row>
    <row r="87" spans="1:13" ht="22.5" customHeight="1">
      <c r="F87" s="161"/>
      <c r="G87" s="161"/>
      <c r="H87" s="161"/>
      <c r="I87" s="161"/>
      <c r="J87" s="2" t="s">
        <v>124</v>
      </c>
    </row>
    <row r="88" spans="1:13" ht="14.45" customHeight="1"/>
    <row r="89" spans="1:13" ht="15.6" customHeight="1">
      <c r="B89" s="162" t="s">
        <v>124</v>
      </c>
      <c r="C89" s="162"/>
      <c r="D89" s="162"/>
      <c r="E89" s="162"/>
      <c r="F89" s="162"/>
      <c r="G89" s="162"/>
      <c r="H89" s="162"/>
      <c r="I89" s="162"/>
      <c r="J89" s="162"/>
      <c r="K89" s="162"/>
      <c r="L89" s="162"/>
    </row>
    <row r="90" spans="1:13" ht="15.6" customHeight="1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</row>
    <row r="91" spans="1:13" ht="15.6" customHeight="1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</row>
    <row r="92" spans="1:13" ht="15.6" customHeight="1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</row>
    <row r="93" spans="1:13" ht="15.6" customHeight="1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</row>
    <row r="94" spans="1:13" ht="15.6" customHeight="1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3" ht="15.6" customHeight="1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1:13" ht="15.6" customHeight="1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</row>
    <row r="97" spans="1:247" ht="32.1" customHeight="1">
      <c r="B97" s="73" t="s">
        <v>125</v>
      </c>
    </row>
    <row r="98" spans="1:247" ht="15.75" customHeight="1">
      <c r="B98" s="74" t="s">
        <v>2</v>
      </c>
    </row>
    <row r="99" spans="1:247" ht="15.75" customHeight="1">
      <c r="B99" s="2" t="s">
        <v>126</v>
      </c>
    </row>
    <row r="100" spans="1:247" ht="15.75" customHeight="1">
      <c r="B100" s="74" t="s">
        <v>127</v>
      </c>
    </row>
    <row r="101" spans="1:247" ht="15.75" customHeight="1">
      <c r="B101" s="2" t="s">
        <v>128</v>
      </c>
    </row>
    <row r="102" spans="1:247" ht="15.75" customHeight="1">
      <c r="B102" s="74" t="s">
        <v>20</v>
      </c>
    </row>
    <row r="103" spans="1:247" s="77" customFormat="1" ht="17.100000000000001" customHeight="1">
      <c r="A103" s="75"/>
      <c r="B103" s="76" t="s">
        <v>129</v>
      </c>
      <c r="IG103" s="78"/>
      <c r="IH103" s="78"/>
      <c r="II103" s="78"/>
      <c r="IJ103" s="78"/>
      <c r="IK103" s="78"/>
      <c r="IL103" s="78"/>
      <c r="IM103" s="78"/>
    </row>
    <row r="104" spans="1:247" s="77" customFormat="1" ht="18.399999999999999" customHeight="1">
      <c r="A104" s="75"/>
      <c r="B104" s="76" t="s">
        <v>130</v>
      </c>
      <c r="IG104" s="78"/>
      <c r="IH104" s="78"/>
      <c r="II104" s="78"/>
      <c r="IJ104" s="78"/>
      <c r="IK104" s="78"/>
      <c r="IL104" s="78"/>
      <c r="IM104" s="78"/>
    </row>
    <row r="105" spans="1:247" s="77" customFormat="1" ht="18.399999999999999" customHeight="1">
      <c r="A105" s="75"/>
      <c r="B105" s="76" t="s">
        <v>131</v>
      </c>
      <c r="IG105" s="78"/>
      <c r="IH105" s="78"/>
      <c r="II105" s="78"/>
      <c r="IJ105" s="78"/>
      <c r="IK105" s="78"/>
      <c r="IL105" s="78"/>
      <c r="IM105" s="78"/>
    </row>
    <row r="106" spans="1:247" s="77" customFormat="1" ht="18.399999999999999" customHeight="1">
      <c r="A106" s="75"/>
      <c r="B106" s="76" t="s">
        <v>132</v>
      </c>
      <c r="IG106" s="78"/>
      <c r="IH106" s="78"/>
      <c r="II106" s="78"/>
      <c r="IJ106" s="78"/>
      <c r="IK106" s="78"/>
      <c r="IL106" s="78"/>
      <c r="IM106" s="78"/>
    </row>
    <row r="107" spans="1:247" s="77" customFormat="1" ht="18.399999999999999" customHeight="1">
      <c r="A107" s="75"/>
      <c r="B107" s="76" t="s">
        <v>133</v>
      </c>
      <c r="IG107" s="78"/>
      <c r="IH107" s="78"/>
      <c r="II107" s="78"/>
      <c r="IJ107" s="78"/>
      <c r="IK107" s="78"/>
      <c r="IL107" s="78"/>
      <c r="IM107" s="78"/>
    </row>
    <row r="108" spans="1:247" s="81" customFormat="1" ht="18.399999999999999" customHeight="1">
      <c r="A108" s="79"/>
      <c r="B108" s="80" t="s">
        <v>134</v>
      </c>
      <c r="IG108" s="82"/>
      <c r="IH108" s="82"/>
      <c r="II108" s="82"/>
      <c r="IJ108" s="82"/>
      <c r="IK108" s="82"/>
      <c r="IL108" s="82"/>
      <c r="IM108" s="82"/>
    </row>
    <row r="109" spans="1:247" s="85" customFormat="1" ht="15.4" customHeight="1">
      <c r="A109" s="83"/>
      <c r="B109" s="84" t="s">
        <v>135</v>
      </c>
      <c r="IG109" s="84"/>
      <c r="IH109" s="84"/>
      <c r="II109" s="84"/>
      <c r="IJ109" s="84"/>
      <c r="IK109" s="84"/>
      <c r="IL109" s="84"/>
      <c r="IM109" s="84"/>
    </row>
    <row r="110" spans="1:247" s="85" customFormat="1" ht="15.4" customHeight="1">
      <c r="A110" s="83"/>
      <c r="B110" s="84" t="s">
        <v>136</v>
      </c>
      <c r="IG110" s="84"/>
      <c r="IH110" s="84"/>
      <c r="II110" s="84"/>
      <c r="IJ110" s="84"/>
      <c r="IK110" s="84"/>
      <c r="IL110" s="84"/>
      <c r="IM110" s="84"/>
    </row>
    <row r="111" spans="1:247" s="85" customFormat="1" ht="15.4" customHeight="1">
      <c r="A111" s="83"/>
      <c r="B111" s="84" t="s">
        <v>137</v>
      </c>
      <c r="IG111" s="84"/>
      <c r="IH111" s="84"/>
      <c r="II111" s="84"/>
      <c r="IJ111" s="84"/>
      <c r="IK111" s="84"/>
      <c r="IL111" s="84"/>
      <c r="IM111" s="84"/>
    </row>
    <row r="112" spans="1:247" s="85" customFormat="1" ht="15.4" customHeight="1">
      <c r="A112" s="83"/>
      <c r="B112" s="84" t="s">
        <v>138</v>
      </c>
      <c r="IG112" s="84"/>
      <c r="IH112" s="84"/>
      <c r="II112" s="84"/>
      <c r="IJ112" s="84"/>
      <c r="IK112" s="84"/>
      <c r="IL112" s="84"/>
      <c r="IM112" s="84"/>
    </row>
    <row r="113" spans="1:247" s="85" customFormat="1" ht="15.4" customHeight="1">
      <c r="A113" s="83"/>
      <c r="B113" s="84" t="s">
        <v>139</v>
      </c>
      <c r="IG113" s="84"/>
      <c r="IH113" s="84"/>
      <c r="II113" s="84"/>
      <c r="IJ113" s="84"/>
      <c r="IK113" s="84"/>
      <c r="IL113" s="84"/>
      <c r="IM113" s="84"/>
    </row>
    <row r="114" spans="1:247" s="85" customFormat="1" ht="15.4" customHeight="1">
      <c r="A114" s="83"/>
      <c r="B114" s="84" t="s">
        <v>140</v>
      </c>
      <c r="IG114" s="84"/>
      <c r="IH114" s="84"/>
      <c r="II114" s="84"/>
      <c r="IJ114" s="84"/>
      <c r="IK114" s="84"/>
      <c r="IL114" s="84"/>
      <c r="IM114" s="84"/>
    </row>
    <row r="115" spans="1:247" s="85" customFormat="1" ht="15.4" customHeight="1">
      <c r="A115" s="83"/>
      <c r="B115" s="84" t="s">
        <v>141</v>
      </c>
      <c r="IG115" s="84"/>
      <c r="IH115" s="84"/>
      <c r="II115" s="84"/>
      <c r="IJ115" s="84"/>
      <c r="IK115" s="84"/>
      <c r="IL115" s="84"/>
      <c r="IM115" s="84"/>
    </row>
    <row r="116" spans="1:247" s="85" customFormat="1" ht="15.4" customHeight="1">
      <c r="A116" s="83"/>
      <c r="B116" s="84" t="s">
        <v>142</v>
      </c>
      <c r="IG116" s="84"/>
      <c r="IH116" s="84"/>
      <c r="II116" s="84"/>
      <c r="IJ116" s="84"/>
      <c r="IK116" s="84"/>
      <c r="IL116" s="84"/>
      <c r="IM116" s="84"/>
    </row>
    <row r="117" spans="1:247" s="85" customFormat="1" ht="15.4" customHeight="1">
      <c r="A117" s="83"/>
      <c r="B117" s="84" t="s">
        <v>143</v>
      </c>
      <c r="IG117" s="84"/>
      <c r="IH117" s="84"/>
      <c r="II117" s="84"/>
      <c r="IJ117" s="84"/>
      <c r="IK117" s="84"/>
      <c r="IL117" s="84"/>
      <c r="IM117" s="84"/>
    </row>
    <row r="118" spans="1:247" s="85" customFormat="1" ht="15.4" customHeight="1">
      <c r="A118" s="83"/>
      <c r="B118" s="84" t="s">
        <v>144</v>
      </c>
      <c r="IG118" s="84"/>
      <c r="IH118" s="84"/>
      <c r="II118" s="84"/>
      <c r="IJ118" s="84"/>
      <c r="IK118" s="84"/>
      <c r="IL118" s="84"/>
      <c r="IM118" s="84"/>
    </row>
    <row r="119" spans="1:247" s="85" customFormat="1" ht="15.4" customHeight="1">
      <c r="A119" s="83"/>
      <c r="B119" s="84" t="s">
        <v>145</v>
      </c>
      <c r="IG119" s="84"/>
      <c r="IH119" s="84"/>
      <c r="II119" s="84"/>
      <c r="IJ119" s="84"/>
      <c r="IK119" s="84"/>
      <c r="IL119" s="84"/>
      <c r="IM119" s="84"/>
    </row>
    <row r="120" spans="1:247" ht="26.1" customHeight="1">
      <c r="B120" s="74" t="s">
        <v>146</v>
      </c>
    </row>
    <row r="65586" ht="12.95" customHeight="1"/>
    <row r="65587" ht="12.95" customHeight="1"/>
  </sheetData>
  <sheetProtection algorithmName="SHA-512" hashValue="7RoUuRt/D+545JUOV1kdsWd/wZi3fa0Xqb8ZLaiK3dO/lGdV1SNigJrZ9LDpfJyAXskeeWJCTNoR0+JElJjUbQ==" saltValue="DtrGRhXdIdMeEZH8cx/+OA==" spinCount="100000" sheet="1" objects="1" scenarios="1" sort="0" autoFilter="0"/>
  <mergeCells count="199">
    <mergeCell ref="B74:L74"/>
    <mergeCell ref="B75:L75"/>
    <mergeCell ref="B78:L78"/>
    <mergeCell ref="B82:L82"/>
    <mergeCell ref="F87:I87"/>
    <mergeCell ref="B89:L89"/>
    <mergeCell ref="E71:G71"/>
    <mergeCell ref="I71:J71"/>
    <mergeCell ref="K71:L71"/>
    <mergeCell ref="B72:J72"/>
    <mergeCell ref="K72:L72"/>
    <mergeCell ref="B73:L73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I2:L2"/>
    <mergeCell ref="I3:L4"/>
    <mergeCell ref="B5:D5"/>
    <mergeCell ref="B6:L6"/>
    <mergeCell ref="B7:H7"/>
    <mergeCell ref="I7:J7"/>
    <mergeCell ref="K7:L7"/>
    <mergeCell ref="B12:L12"/>
    <mergeCell ref="B13:B14"/>
    <mergeCell ref="C13:D13"/>
    <mergeCell ref="E13:G14"/>
    <mergeCell ref="I13:J14"/>
    <mergeCell ref="K13:L14"/>
    <mergeCell ref="B8:H8"/>
    <mergeCell ref="I8:J8"/>
    <mergeCell ref="K8:L8"/>
    <mergeCell ref="B9:L9"/>
    <mergeCell ref="B10:C10"/>
    <mergeCell ref="B11:C11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2025-07-17T15:14:06Z</dcterms:modified>
</cp:coreProperties>
</file>