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655"/>
  </bookViews>
  <sheets>
    <sheet name="Plan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77" i="1" l="1"/>
  <c r="M56" i="1"/>
  <c r="M27" i="1"/>
  <c r="C14" i="1"/>
  <c r="H14" i="1" s="1"/>
  <c r="I14" i="1" s="1"/>
  <c r="G13" i="1"/>
</calcChain>
</file>

<file path=xl/sharedStrings.xml><?xml version="1.0" encoding="utf-8"?>
<sst xmlns="http://schemas.openxmlformats.org/spreadsheetml/2006/main" count="337" uniqueCount="170">
  <si>
    <t xml:space="preserve">DEMONSTRATIVO DAS RECEITAS E DESPESAS </t>
  </si>
  <si>
    <t>SECRETARIA MUNICIPAL DE SAÚDE</t>
  </si>
  <si>
    <t>1º ADITAMENTO AO TERMO DE CONVÊNIO 014/2024</t>
  </si>
  <si>
    <t xml:space="preserve">BLOCO 1 - IDENTIFICAÇÃO </t>
  </si>
  <si>
    <t xml:space="preserve"> NOME DA  ENTIDADE</t>
  </si>
  <si>
    <t>CNJP</t>
  </si>
  <si>
    <t>PERÍODO DE REALIZAÇÃO</t>
  </si>
  <si>
    <t xml:space="preserve">CRPI - CENTRO DE RECUPERAÇÃO DE PARALISIA INFANTIL E CEREBRAL DO GUARUJÁ </t>
  </si>
  <si>
    <t>48.703.342/0001-02</t>
  </si>
  <si>
    <t>01/07/2026 A 31/07/2026</t>
  </si>
  <si>
    <t>BLOCO 2 - SÍNTESE DA RECEITA E DA DESPESA</t>
  </si>
  <si>
    <t>SALDO INICIAL DE CONTA CORRENTE
(A)</t>
  </si>
  <si>
    <t>DISPONIBILIDADE FINANCEIRO INICIAL
(C) = A + B</t>
  </si>
  <si>
    <t>RECEBIMENTO NO PERÍODO
(D)</t>
  </si>
  <si>
    <t>TOTAL DE DESPESA REALIZADA
(F)</t>
  </si>
  <si>
    <t>DISPONIBILIDADE FINANCEIRO FINAL
(H) = C + D + E - F</t>
  </si>
  <si>
    <t>SALDO FINAL CONTA APLICAÇÃO
(I)</t>
  </si>
  <si>
    <t>SALDO FINAL CONTA CORRENTE
(J) = H - I</t>
  </si>
  <si>
    <t>SALDO INICIAL CONTA APLICAÇÃO
(B)</t>
  </si>
  <si>
    <t>RENDIMENTO APLICAÇÃO FINANCEIRA
(E)</t>
  </si>
  <si>
    <t>DEVOLUÇÃO / DEPÓSITO
(G)</t>
  </si>
  <si>
    <t>BLOCO 3 - PAGAMENTOS EFETUADOS</t>
  </si>
  <si>
    <t>ITEM</t>
  </si>
  <si>
    <t>DOCUMENTO</t>
  </si>
  <si>
    <t>DATA DO PAGAMENTO</t>
  </si>
  <si>
    <t xml:space="preserve">FORNECEDOR / PRESTADOR </t>
  </si>
  <si>
    <t>CATEGORIA OU FINALIDADE DA DESPESA</t>
  </si>
  <si>
    <t>VALOR</t>
  </si>
  <si>
    <t>TIPO</t>
  </si>
  <si>
    <t>NÚMERO</t>
  </si>
  <si>
    <t>DATA EMISSÃO</t>
  </si>
  <si>
    <t>COMPETÊNCIA</t>
  </si>
  <si>
    <t>01</t>
  </si>
  <si>
    <t>NFE</t>
  </si>
  <si>
    <t>51093901</t>
  </si>
  <si>
    <t xml:space="preserve">ELEKTRO REDES S.A </t>
  </si>
  <si>
    <t xml:space="preserve">UTILIDADE PUBLICA </t>
  </si>
  <si>
    <t>02</t>
  </si>
  <si>
    <t xml:space="preserve">FÉRIAS </t>
  </si>
  <si>
    <t>*</t>
  </si>
  <si>
    <t>BAYARDO FURLANI BRAIA</t>
  </si>
  <si>
    <t xml:space="preserve">RECURSOS HUMANOS </t>
  </si>
  <si>
    <t>03</t>
  </si>
  <si>
    <t xml:space="preserve">LILIANE SPICACCI RIGONATI </t>
  </si>
  <si>
    <t>04</t>
  </si>
  <si>
    <t>MELISSA BORGES DE MORAES</t>
  </si>
  <si>
    <t>05</t>
  </si>
  <si>
    <t xml:space="preserve">KATIA REGINA FELLER </t>
  </si>
  <si>
    <t>06</t>
  </si>
  <si>
    <t xml:space="preserve">KATIUSCIA GARCIA OLIVEIRA DE LIMA </t>
  </si>
  <si>
    <t>07</t>
  </si>
  <si>
    <t xml:space="preserve">RAIANE PEREIRA DA SILVA </t>
  </si>
  <si>
    <t>08</t>
  </si>
  <si>
    <t>TALITA SOUZA DE CARVALHO FERREIRA</t>
  </si>
  <si>
    <t>09</t>
  </si>
  <si>
    <t xml:space="preserve">RECIBO ADIANT </t>
  </si>
  <si>
    <t xml:space="preserve">ANDREZA SOUZA COSTA DE OLIVEIRA </t>
  </si>
  <si>
    <t>10</t>
  </si>
  <si>
    <t>HOLERITE</t>
  </si>
  <si>
    <t xml:space="preserve">ADRIANA MARTINHO FERRAZ DE CAMPOS </t>
  </si>
  <si>
    <t>11</t>
  </si>
  <si>
    <t>ANA LUCIA VASQUES ANTONIO</t>
  </si>
  <si>
    <t>12</t>
  </si>
  <si>
    <t>13</t>
  </si>
  <si>
    <t>14</t>
  </si>
  <si>
    <t xml:space="preserve">CASSIO APARECIDO DA SILVA </t>
  </si>
  <si>
    <t>15</t>
  </si>
  <si>
    <t>DAIANA FERREIRA BARROS</t>
  </si>
  <si>
    <t>16</t>
  </si>
  <si>
    <t xml:space="preserve">ELIANA FERREIRA BARROS GIRARDI </t>
  </si>
  <si>
    <t>17</t>
  </si>
  <si>
    <t>ELIS CRISTINA MARTINS</t>
  </si>
  <si>
    <t>18</t>
  </si>
  <si>
    <t>GILCE LEITE MARTINS</t>
  </si>
  <si>
    <t>19</t>
  </si>
  <si>
    <t>JULIA FERREIRA LIMA</t>
  </si>
  <si>
    <t>20</t>
  </si>
  <si>
    <t>21</t>
  </si>
  <si>
    <t>22</t>
  </si>
  <si>
    <t>LILIAN MOREIRA SANCHEZ PEREIRA</t>
  </si>
  <si>
    <t>23</t>
  </si>
  <si>
    <t>24</t>
  </si>
  <si>
    <t>25</t>
  </si>
  <si>
    <t>RAFAEL CARVALHO SOUSA</t>
  </si>
  <si>
    <t>26</t>
  </si>
  <si>
    <t>27</t>
  </si>
  <si>
    <t>RAINARA EVELIN DA SILVA FERNANDES</t>
  </si>
  <si>
    <t>28</t>
  </si>
  <si>
    <t xml:space="preserve">REGINA MARIA G.V.DE ABREU </t>
  </si>
  <si>
    <t>29</t>
  </si>
  <si>
    <t xml:space="preserve">RINALDO OLIVEIRA MARINHO </t>
  </si>
  <si>
    <t>30</t>
  </si>
  <si>
    <t xml:space="preserve">RITA DE CASSIA ZANCHETT BASTOS </t>
  </si>
  <si>
    <t>31</t>
  </si>
  <si>
    <t>SILVANDRO DOS SANTOS GIL</t>
  </si>
  <si>
    <t>32</t>
  </si>
  <si>
    <t>SOLANGE TIEMI HANADA</t>
  </si>
  <si>
    <t>33</t>
  </si>
  <si>
    <t>SUELEN ROSI JOAO</t>
  </si>
  <si>
    <t>34</t>
  </si>
  <si>
    <t>35</t>
  </si>
  <si>
    <t xml:space="preserve">THAYANI CAROLINE DA SILVA SANTOS </t>
  </si>
  <si>
    <t>36</t>
  </si>
  <si>
    <t xml:space="preserve">TICIANE FERNANDA CARNEIRO </t>
  </si>
  <si>
    <t>37</t>
  </si>
  <si>
    <t xml:space="preserve">WILLIAN WALLACE DOS SANTOS </t>
  </si>
  <si>
    <t>38</t>
  </si>
  <si>
    <t xml:space="preserve">HOLERITE </t>
  </si>
  <si>
    <t xml:space="preserve">EVANGELINA ALICE GUILHERME VIEIRA </t>
  </si>
  <si>
    <t>39</t>
  </si>
  <si>
    <t xml:space="preserve">DANIELA ARAUJO DA SILVA </t>
  </si>
  <si>
    <t>40</t>
  </si>
  <si>
    <t xml:space="preserve"> LUCIAN BARACAL B. DOS ANJOS </t>
  </si>
  <si>
    <t>41</t>
  </si>
  <si>
    <t>NFS</t>
  </si>
  <si>
    <t xml:space="preserve">O ESPECIALISTA COMERCIO VAREJISTA DE TELEFONIA E INFORMATICA LTDA </t>
  </si>
  <si>
    <r>
      <t>RECURSOS HUMANOS</t>
    </r>
    <r>
      <rPr>
        <b/>
        <sz val="9"/>
        <rFont val="Arial"/>
        <family val="2"/>
      </rPr>
      <t>²</t>
    </r>
    <r>
      <rPr>
        <sz val="9"/>
        <rFont val="Arial"/>
        <family val="2"/>
      </rPr>
      <t xml:space="preserve"> </t>
    </r>
  </si>
  <si>
    <t>42</t>
  </si>
  <si>
    <t xml:space="preserve">LUCIANO DE LIMA TEIXEIRA </t>
  </si>
  <si>
    <t>43</t>
  </si>
  <si>
    <t>MV ORTOPEDIA EIRELLI</t>
  </si>
  <si>
    <t>44</t>
  </si>
  <si>
    <t>CLAUDIA DE MOURA VASSAO CONTABILIDADE</t>
  </si>
  <si>
    <t xml:space="preserve">RECURSOS HUMANOS² </t>
  </si>
  <si>
    <t>45</t>
  </si>
  <si>
    <t xml:space="preserve">BOLETO </t>
  </si>
  <si>
    <t xml:space="preserve">CONTRIBUIÇÃO ASSOCIATIVA - SINDIBENEFICENTE </t>
  </si>
  <si>
    <t>46</t>
  </si>
  <si>
    <t xml:space="preserve">GFD </t>
  </si>
  <si>
    <t>0126070247069850-9</t>
  </si>
  <si>
    <t xml:space="preserve">FGTS </t>
  </si>
  <si>
    <t>RECURSOS HUMANOS</t>
  </si>
  <si>
    <t>47</t>
  </si>
  <si>
    <t>NFCOM</t>
  </si>
  <si>
    <t>CONTA DE TEL E INTERNET - VIVO - TELEFONICA BRASIL S/A</t>
  </si>
  <si>
    <t>NF 06501945 - PLUXEE BENEFICIOS BRASIL S/A - REF V.R 12/2025</t>
  </si>
  <si>
    <t>48</t>
  </si>
  <si>
    <t xml:space="preserve">ORTOLIFE LTDA </t>
  </si>
  <si>
    <t xml:space="preserve">MATERIAL USO E CONSUMO </t>
  </si>
  <si>
    <t>49</t>
  </si>
  <si>
    <t>UNIMED SAUDE E ODONTO S/A</t>
  </si>
  <si>
    <t>50</t>
  </si>
  <si>
    <t>51</t>
  </si>
  <si>
    <t>DARF</t>
  </si>
  <si>
    <t>07.16.26184.6331721-3</t>
  </si>
  <si>
    <t xml:space="preserve">RET COD 1708 E 5952 - REF 06/2026 - NF 2600 MV ORTOPEDIA </t>
  </si>
  <si>
    <t>52</t>
  </si>
  <si>
    <t>07.16.26184.6342459-1</t>
  </si>
  <si>
    <t xml:space="preserve">INSS E IR S/ FOLHA </t>
  </si>
  <si>
    <t>53</t>
  </si>
  <si>
    <t xml:space="preserve">VR BENEFICIOS E SERVICOS DE PROCESSAMENTOS S.A </t>
  </si>
  <si>
    <t>54</t>
  </si>
  <si>
    <t>55</t>
  </si>
  <si>
    <t>RECIBO</t>
  </si>
  <si>
    <t xml:space="preserve">AUTOPASS S.A - CITY TRANSPORTE URBANO </t>
  </si>
  <si>
    <t>56</t>
  </si>
  <si>
    <t xml:space="preserve">FATURA </t>
  </si>
  <si>
    <t>302/4.371</t>
  </si>
  <si>
    <t>NSF GESTAO EMPRESARIAL LTDA</t>
  </si>
  <si>
    <t>57</t>
  </si>
  <si>
    <t>CENTRO DE INTEGRAÇÃO EMPRESA ESCOLA CIEE</t>
  </si>
  <si>
    <t xml:space="preserve">TOTAL   </t>
  </si>
  <si>
    <t>BLOCO 4 - ASSINATURA DOS RESPONSÁVEIS POR ESTA PRESTAÇÃO DE CONTAS</t>
  </si>
  <si>
    <t>Declaramos na qualidade de responsáveis pela unidade em epígrafe, sob as penas da lei que a documentação acima relacionada comprova a exata aplicação dos recursos recebidos para os fins indicados.</t>
  </si>
  <si>
    <t>PRESIDENTE DA ENTIDADE</t>
  </si>
  <si>
    <t>CONSELHEIRO FISCAL</t>
  </si>
  <si>
    <t xml:space="preserve"> REGINALDO GONÇALVES PACHECO - CPF: 133.714.228-01  </t>
  </si>
  <si>
    <t xml:space="preserve">  RODRIGO LAGE COSTA -                           CPF: 262.910.488-50 </t>
  </si>
  <si>
    <t>CLAUDIA CASTRUCCI -                           CPF: 070.086.128-93</t>
  </si>
  <si>
    <t xml:space="preserve"> SHEILA DE O. AGRIA                                 CPF: 104.922.688-78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</si>
</sst>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&quot;R$&quot;\ * #,##0.00_-;\-&quot;R$&quot;\ * #,##0.00_-;_-&quot;R$&quot;\ * &quot;-&quot;??_-;_-@_-"/>
    <numFmt numFmtId="164" formatCode="&quot;R$&quot;\ #,##0.00"/>
    <numFmt numFmtId="165" formatCode="&quot;R$ &quot;#,##0.00_);[Red]&quot;(R$ &quot;#,##0.00\)"/>
    <numFmt numFmtId="166" formatCode="&quot;R$ &quot;#,##0.00"/>
    <numFmt numFmtId="167" formatCode="[$-416]mmmm\-yy;@"/>
    <numFmt numFmtId="168" formatCode="[$-F800]dddd\,\ mmmm\ dd\,\ yyyy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28"/>
      <name val="Calibri"/>
      <family val="2"/>
      <scheme val="minor"/>
    </font>
    <font>
      <b/>
      <sz val="16"/>
      <name val="Calibri"/>
      <family val="2"/>
      <scheme val="minor"/>
    </font>
    <font>
      <b/>
      <sz val="10"/>
      <name val="Calibri"/>
      <family val="2"/>
      <scheme val="minor"/>
    </font>
    <font>
      <b/>
      <sz val="6"/>
      <name val="Calibri"/>
      <family val="2"/>
      <scheme val="minor"/>
    </font>
    <font>
      <sz val="6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7"/>
      <name val="Calibri"/>
      <family val="2"/>
      <scheme val="minor"/>
    </font>
    <font>
      <b/>
      <sz val="8"/>
      <name val="Calibri"/>
      <family val="2"/>
      <scheme val="minor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sz val="9"/>
      <name val="Calibri"/>
      <family val="2"/>
      <scheme val="minor"/>
    </font>
    <font>
      <sz val="7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0"/>
      <name val="Arial"/>
      <family val="2"/>
    </font>
    <font>
      <b/>
      <sz val="11"/>
      <name val="Arial"/>
      <family val="2"/>
    </font>
    <font>
      <sz val="10.5"/>
      <name val="Calibri"/>
      <family val="2"/>
      <scheme val="minor"/>
    </font>
    <font>
      <sz val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51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13"/>
      </patternFill>
    </fill>
    <fill>
      <patternFill patternType="solid">
        <fgColor theme="7" tint="0.59999389629810485"/>
        <bgColor indexed="13"/>
      </patternFill>
    </fill>
  </fills>
  <borders count="73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12">
    <xf numFmtId="0" fontId="0" fillId="0" borderId="0" xfId="0"/>
    <xf numFmtId="0" fontId="2" fillId="0" borderId="0" xfId="0" applyFont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3" fillId="0" borderId="0" xfId="0" applyFont="1" applyAlignment="1" applyProtection="1">
      <alignment vertical="center" wrapText="1"/>
      <protection hidden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8" fillId="2" borderId="0" xfId="0" applyFont="1" applyFill="1" applyAlignment="1">
      <alignment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44" fontId="2" fillId="0" borderId="18" xfId="1" applyFont="1" applyFill="1" applyBorder="1" applyAlignment="1" applyProtection="1">
      <alignment horizontal="center" vertical="center" wrapText="1"/>
      <protection locked="0"/>
    </xf>
    <xf numFmtId="0" fontId="11" fillId="0" borderId="24" xfId="0" applyFont="1" applyBorder="1" applyAlignment="1">
      <alignment horizontal="center" vertical="center" wrapText="1"/>
    </xf>
    <xf numFmtId="44" fontId="2" fillId="0" borderId="28" xfId="1" applyFont="1" applyBorder="1" applyAlignment="1" applyProtection="1">
      <alignment horizontal="center" vertical="center" wrapText="1"/>
    </xf>
    <xf numFmtId="165" fontId="3" fillId="0" borderId="0" xfId="0" applyNumberFormat="1" applyFont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vertical="center" wrapText="1"/>
    </xf>
    <xf numFmtId="166" fontId="3" fillId="0" borderId="0" xfId="0" applyNumberFormat="1" applyFont="1" applyAlignment="1" applyProtection="1">
      <alignment horizontal="center" vertical="center" wrapText="1"/>
      <protection locked="0"/>
    </xf>
    <xf numFmtId="165" fontId="3" fillId="0" borderId="0" xfId="0" applyNumberFormat="1" applyFont="1" applyAlignment="1">
      <alignment horizontal="center" vertical="center" wrapText="1"/>
    </xf>
    <xf numFmtId="0" fontId="12" fillId="2" borderId="0" xfId="0" applyFont="1" applyFill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4" borderId="42" xfId="0" applyFont="1" applyFill="1" applyBorder="1" applyAlignment="1">
      <alignment horizontal="center" vertical="center" wrapText="1"/>
    </xf>
    <xf numFmtId="49" fontId="6" fillId="5" borderId="50" xfId="0" applyNumberFormat="1" applyFont="1" applyFill="1" applyBorder="1" applyAlignment="1">
      <alignment horizontal="center" vertical="center" wrapText="1"/>
    </xf>
    <xf numFmtId="49" fontId="13" fillId="2" borderId="51" xfId="0" applyNumberFormat="1" applyFont="1" applyFill="1" applyBorder="1" applyAlignment="1">
      <alignment horizontal="center" vertical="center" wrapText="1"/>
    </xf>
    <xf numFmtId="49" fontId="14" fillId="2" borderId="15" xfId="0" applyNumberFormat="1" applyFont="1" applyFill="1" applyBorder="1" applyAlignment="1">
      <alignment horizontal="center" vertical="center"/>
    </xf>
    <xf numFmtId="14" fontId="13" fillId="2" borderId="37" xfId="0" applyNumberFormat="1" applyFont="1" applyFill="1" applyBorder="1" applyAlignment="1">
      <alignment horizontal="center" vertical="center" wrapText="1"/>
    </xf>
    <xf numFmtId="167" fontId="13" fillId="2" borderId="37" xfId="0" applyNumberFormat="1" applyFont="1" applyFill="1" applyBorder="1" applyAlignment="1">
      <alignment horizontal="center" vertical="center" wrapText="1"/>
    </xf>
    <xf numFmtId="44" fontId="13" fillId="2" borderId="53" xfId="1" applyFont="1" applyFill="1" applyBorder="1" applyAlignment="1">
      <alignment horizontal="center" vertical="center" wrapText="1"/>
    </xf>
    <xf numFmtId="49" fontId="6" fillId="5" borderId="54" xfId="0" applyNumberFormat="1" applyFont="1" applyFill="1" applyBorder="1" applyAlignment="1">
      <alignment horizontal="center" vertical="center" wrapText="1"/>
    </xf>
    <xf numFmtId="49" fontId="15" fillId="5" borderId="55" xfId="0" applyNumberFormat="1" applyFont="1" applyFill="1" applyBorder="1" applyAlignment="1">
      <alignment horizontal="center" vertical="center" wrapText="1"/>
    </xf>
    <xf numFmtId="49" fontId="16" fillId="5" borderId="56" xfId="0" applyNumberFormat="1" applyFont="1" applyFill="1" applyBorder="1" applyAlignment="1">
      <alignment horizontal="center" vertical="center"/>
    </xf>
    <xf numFmtId="14" fontId="15" fillId="5" borderId="56" xfId="0" applyNumberFormat="1" applyFont="1" applyFill="1" applyBorder="1" applyAlignment="1">
      <alignment horizontal="center" vertical="center" wrapText="1"/>
    </xf>
    <xf numFmtId="167" fontId="15" fillId="5" borderId="56" xfId="0" applyNumberFormat="1" applyFont="1" applyFill="1" applyBorder="1" applyAlignment="1">
      <alignment horizontal="center" vertical="center" wrapText="1"/>
    </xf>
    <xf numFmtId="44" fontId="15" fillId="5" borderId="57" xfId="1" applyFont="1" applyFill="1" applyBorder="1" applyAlignment="1">
      <alignment horizontal="center" vertical="center" wrapText="1"/>
    </xf>
    <xf numFmtId="49" fontId="15" fillId="5" borderId="58" xfId="0" applyNumberFormat="1" applyFont="1" applyFill="1" applyBorder="1" applyAlignment="1">
      <alignment horizontal="center" vertical="center" wrapText="1"/>
    </xf>
    <xf numFmtId="49" fontId="16" fillId="5" borderId="59" xfId="0" applyNumberFormat="1" applyFont="1" applyFill="1" applyBorder="1" applyAlignment="1">
      <alignment horizontal="center" vertical="center"/>
    </xf>
    <xf numFmtId="14" fontId="15" fillId="5" borderId="59" xfId="0" applyNumberFormat="1" applyFont="1" applyFill="1" applyBorder="1" applyAlignment="1">
      <alignment horizontal="center" vertical="center" wrapText="1"/>
    </xf>
    <xf numFmtId="167" fontId="15" fillId="5" borderId="59" xfId="0" applyNumberFormat="1" applyFont="1" applyFill="1" applyBorder="1" applyAlignment="1">
      <alignment horizontal="center" vertical="center" wrapText="1"/>
    </xf>
    <xf numFmtId="44" fontId="15" fillId="5" borderId="60" xfId="1" applyFont="1" applyFill="1" applyBorder="1" applyAlignment="1">
      <alignment horizontal="center" vertical="center" wrapText="1"/>
    </xf>
    <xf numFmtId="49" fontId="15" fillId="5" borderId="61" xfId="0" applyNumberFormat="1" applyFont="1" applyFill="1" applyBorder="1" applyAlignment="1">
      <alignment horizontal="center" vertical="center" wrapText="1"/>
    </xf>
    <xf numFmtId="49" fontId="16" fillId="5" borderId="62" xfId="0" applyNumberFormat="1" applyFont="1" applyFill="1" applyBorder="1" applyAlignment="1">
      <alignment horizontal="center" vertical="center"/>
    </xf>
    <xf numFmtId="14" fontId="15" fillId="5" borderId="62" xfId="0" applyNumberFormat="1" applyFont="1" applyFill="1" applyBorder="1" applyAlignment="1">
      <alignment horizontal="center" vertical="center" wrapText="1"/>
    </xf>
    <xf numFmtId="167" fontId="15" fillId="5" borderId="62" xfId="0" applyNumberFormat="1" applyFont="1" applyFill="1" applyBorder="1" applyAlignment="1">
      <alignment horizontal="center" vertical="center" wrapText="1"/>
    </xf>
    <xf numFmtId="44" fontId="15" fillId="5" borderId="63" xfId="1" applyFont="1" applyFill="1" applyBorder="1" applyAlignment="1">
      <alignment horizontal="center" vertical="center" wrapText="1"/>
    </xf>
    <xf numFmtId="44" fontId="15" fillId="5" borderId="64" xfId="1" applyFont="1" applyFill="1" applyBorder="1" applyAlignment="1">
      <alignment horizontal="center" vertical="center" wrapText="1"/>
    </xf>
    <xf numFmtId="49" fontId="13" fillId="2" borderId="65" xfId="0" applyNumberFormat="1" applyFont="1" applyFill="1" applyBorder="1" applyAlignment="1">
      <alignment horizontal="center" vertical="center" wrapText="1"/>
    </xf>
    <xf numFmtId="14" fontId="13" fillId="2" borderId="66" xfId="0" applyNumberFormat="1" applyFont="1" applyFill="1" applyBorder="1" applyAlignment="1">
      <alignment horizontal="center" vertical="center" wrapText="1"/>
    </xf>
    <xf numFmtId="167" fontId="13" fillId="2" borderId="66" xfId="0" applyNumberFormat="1" applyFont="1" applyFill="1" applyBorder="1" applyAlignment="1">
      <alignment horizontal="center" vertical="center" wrapText="1"/>
    </xf>
    <xf numFmtId="44" fontId="13" fillId="2" borderId="67" xfId="1" applyFont="1" applyFill="1" applyBorder="1" applyAlignment="1">
      <alignment horizontal="center" vertical="center" wrapText="1"/>
    </xf>
    <xf numFmtId="49" fontId="15" fillId="6" borderId="55" xfId="0" applyNumberFormat="1" applyFont="1" applyFill="1" applyBorder="1" applyAlignment="1">
      <alignment horizontal="center" vertical="center" wrapText="1"/>
    </xf>
    <xf numFmtId="49" fontId="15" fillId="6" borderId="56" xfId="0" applyNumberFormat="1" applyFont="1" applyFill="1" applyBorder="1" applyAlignment="1">
      <alignment horizontal="center" vertical="center" wrapText="1"/>
    </xf>
    <xf numFmtId="14" fontId="15" fillId="6" borderId="56" xfId="0" applyNumberFormat="1" applyFont="1" applyFill="1" applyBorder="1" applyAlignment="1">
      <alignment horizontal="center" vertical="center" wrapText="1"/>
    </xf>
    <xf numFmtId="167" fontId="15" fillId="6" borderId="56" xfId="0" applyNumberFormat="1" applyFont="1" applyFill="1" applyBorder="1" applyAlignment="1">
      <alignment horizontal="center" vertical="center" wrapText="1"/>
    </xf>
    <xf numFmtId="44" fontId="15" fillId="6" borderId="57" xfId="1" applyFont="1" applyFill="1" applyBorder="1" applyAlignment="1">
      <alignment horizontal="center" vertical="center" wrapText="1"/>
    </xf>
    <xf numFmtId="49" fontId="15" fillId="6" borderId="58" xfId="0" applyNumberFormat="1" applyFont="1" applyFill="1" applyBorder="1" applyAlignment="1">
      <alignment horizontal="center" vertical="center" wrapText="1"/>
    </xf>
    <xf numFmtId="49" fontId="15" fillId="6" borderId="59" xfId="0" applyNumberFormat="1" applyFont="1" applyFill="1" applyBorder="1" applyAlignment="1">
      <alignment horizontal="center" vertical="center" wrapText="1"/>
    </xf>
    <xf numFmtId="14" fontId="15" fillId="6" borderId="59" xfId="0" applyNumberFormat="1" applyFont="1" applyFill="1" applyBorder="1" applyAlignment="1">
      <alignment horizontal="center" vertical="center" wrapText="1"/>
    </xf>
    <xf numFmtId="167" fontId="15" fillId="6" borderId="59" xfId="0" applyNumberFormat="1" applyFont="1" applyFill="1" applyBorder="1" applyAlignment="1">
      <alignment horizontal="center" vertical="center" wrapText="1"/>
    </xf>
    <xf numFmtId="44" fontId="15" fillId="6" borderId="60" xfId="1" applyFont="1" applyFill="1" applyBorder="1" applyAlignment="1">
      <alignment horizontal="center" vertical="center" wrapText="1"/>
    </xf>
    <xf numFmtId="44" fontId="17" fillId="2" borderId="0" xfId="0" applyNumberFormat="1" applyFont="1" applyFill="1" applyBorder="1" applyAlignment="1">
      <alignment vertical="center" wrapText="1"/>
    </xf>
    <xf numFmtId="0" fontId="12" fillId="2" borderId="0" xfId="0" applyFont="1" applyFill="1" applyBorder="1" applyAlignment="1">
      <alignment vertical="center" wrapText="1"/>
    </xf>
    <xf numFmtId="0" fontId="18" fillId="2" borderId="0" xfId="0" applyFont="1" applyFill="1" applyAlignment="1">
      <alignment vertical="center" wrapText="1"/>
    </xf>
    <xf numFmtId="0" fontId="18" fillId="0" borderId="0" xfId="0" applyFont="1" applyAlignment="1">
      <alignment vertical="center" wrapText="1"/>
    </xf>
    <xf numFmtId="44" fontId="19" fillId="2" borderId="0" xfId="0" applyNumberFormat="1" applyFont="1" applyFill="1" applyBorder="1" applyAlignment="1">
      <alignment vertical="center" wrapText="1"/>
    </xf>
    <xf numFmtId="44" fontId="15" fillId="6" borderId="59" xfId="1" applyFont="1" applyFill="1" applyBorder="1" applyAlignment="1">
      <alignment horizontal="center" vertical="center" wrapText="1"/>
    </xf>
    <xf numFmtId="44" fontId="15" fillId="2" borderId="0" xfId="0" applyNumberFormat="1" applyFont="1" applyFill="1" applyBorder="1" applyAlignment="1">
      <alignment vertical="center" wrapText="1"/>
    </xf>
    <xf numFmtId="49" fontId="15" fillId="6" borderId="61" xfId="0" applyNumberFormat="1" applyFont="1" applyFill="1" applyBorder="1" applyAlignment="1">
      <alignment horizontal="center" vertical="center" wrapText="1"/>
    </xf>
    <xf numFmtId="49" fontId="15" fillId="6" borderId="68" xfId="0" applyNumberFormat="1" applyFont="1" applyFill="1" applyBorder="1" applyAlignment="1">
      <alignment horizontal="center" vertical="center" wrapText="1"/>
    </xf>
    <xf numFmtId="14" fontId="15" fillId="6" borderId="68" xfId="0" applyNumberFormat="1" applyFont="1" applyFill="1" applyBorder="1" applyAlignment="1">
      <alignment horizontal="center" vertical="center" wrapText="1"/>
    </xf>
    <xf numFmtId="167" fontId="15" fillId="6" borderId="68" xfId="0" applyNumberFormat="1" applyFont="1" applyFill="1" applyBorder="1" applyAlignment="1">
      <alignment horizontal="center" vertical="center" wrapText="1"/>
    </xf>
    <xf numFmtId="44" fontId="15" fillId="6" borderId="69" xfId="1" applyFont="1" applyFill="1" applyBorder="1" applyAlignment="1">
      <alignment horizontal="center" vertical="center" wrapText="1"/>
    </xf>
    <xf numFmtId="44" fontId="15" fillId="6" borderId="11" xfId="0" applyNumberFormat="1" applyFont="1" applyFill="1" applyBorder="1" applyAlignment="1">
      <alignment vertical="center" wrapText="1"/>
    </xf>
    <xf numFmtId="49" fontId="13" fillId="2" borderId="58" xfId="0" applyNumberFormat="1" applyFont="1" applyFill="1" applyBorder="1" applyAlignment="1">
      <alignment horizontal="center" vertical="center" wrapText="1"/>
    </xf>
    <xf numFmtId="14" fontId="13" fillId="2" borderId="59" xfId="0" applyNumberFormat="1" applyFont="1" applyFill="1" applyBorder="1" applyAlignment="1">
      <alignment horizontal="center" vertical="center" wrapText="1"/>
    </xf>
    <xf numFmtId="167" fontId="13" fillId="2" borderId="59" xfId="0" applyNumberFormat="1" applyFont="1" applyFill="1" applyBorder="1" applyAlignment="1">
      <alignment horizontal="center" vertical="center" wrapText="1"/>
    </xf>
    <xf numFmtId="44" fontId="13" fillId="2" borderId="70" xfId="1" applyFont="1" applyFill="1" applyBorder="1" applyAlignment="1">
      <alignment horizontal="center" vertical="center" wrapText="1"/>
    </xf>
    <xf numFmtId="44" fontId="20" fillId="2" borderId="0" xfId="0" applyNumberFormat="1" applyFont="1" applyFill="1" applyBorder="1" applyAlignment="1">
      <alignment vertical="center" wrapText="1"/>
    </xf>
    <xf numFmtId="49" fontId="13" fillId="2" borderId="59" xfId="0" applyNumberFormat="1" applyFont="1" applyFill="1" applyBorder="1" applyAlignment="1">
      <alignment horizontal="center" vertical="center" wrapText="1"/>
    </xf>
    <xf numFmtId="44" fontId="13" fillId="2" borderId="59" xfId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vertical="center" wrapText="1"/>
    </xf>
    <xf numFmtId="44" fontId="21" fillId="2" borderId="0" xfId="0" applyNumberFormat="1" applyFont="1" applyFill="1" applyBorder="1" applyAlignment="1">
      <alignment vertical="center" wrapText="1"/>
    </xf>
    <xf numFmtId="1" fontId="13" fillId="0" borderId="59" xfId="0" applyNumberFormat="1" applyFont="1" applyBorder="1" applyAlignment="1">
      <alignment horizontal="center" vertical="center" wrapText="1"/>
    </xf>
    <xf numFmtId="14" fontId="13" fillId="0" borderId="59" xfId="0" applyNumberFormat="1" applyFont="1" applyBorder="1" applyAlignment="1">
      <alignment horizontal="center" vertical="center" wrapText="1"/>
    </xf>
    <xf numFmtId="167" fontId="13" fillId="0" borderId="59" xfId="0" applyNumberFormat="1" applyFont="1" applyBorder="1" applyAlignment="1">
      <alignment horizontal="center" vertical="center" wrapText="1"/>
    </xf>
    <xf numFmtId="44" fontId="13" fillId="0" borderId="59" xfId="1" applyFont="1" applyBorder="1" applyAlignment="1">
      <alignment horizontal="center" vertical="center" wrapText="1"/>
    </xf>
    <xf numFmtId="49" fontId="14" fillId="2" borderId="59" xfId="0" applyNumberFormat="1" applyFont="1" applyFill="1" applyBorder="1" applyAlignment="1">
      <alignment horizontal="center" vertical="center"/>
    </xf>
    <xf numFmtId="1" fontId="14" fillId="0" borderId="59" xfId="0" applyNumberFormat="1" applyFont="1" applyBorder="1" applyAlignment="1">
      <alignment horizontal="center" vertical="center" wrapText="1"/>
    </xf>
    <xf numFmtId="44" fontId="13" fillId="0" borderId="66" xfId="1" applyFont="1" applyBorder="1" applyAlignment="1">
      <alignment horizontal="center" vertical="center" wrapText="1"/>
    </xf>
    <xf numFmtId="49" fontId="3" fillId="5" borderId="0" xfId="0" applyNumberFormat="1" applyFont="1" applyFill="1" applyBorder="1" applyAlignment="1">
      <alignment vertical="center" wrapText="1"/>
    </xf>
    <xf numFmtId="44" fontId="6" fillId="7" borderId="11" xfId="0" applyNumberFormat="1" applyFont="1" applyFill="1" applyBorder="1" applyAlignment="1">
      <alignment horizontal="left" vertical="center" wrapText="1"/>
    </xf>
    <xf numFmtId="49" fontId="6" fillId="8" borderId="54" xfId="0" applyNumberFormat="1" applyFont="1" applyFill="1" applyBorder="1" applyAlignment="1">
      <alignment horizontal="left" vertical="center" wrapText="1"/>
    </xf>
    <xf numFmtId="49" fontId="6" fillId="8" borderId="71" xfId="0" applyNumberFormat="1" applyFont="1" applyFill="1" applyBorder="1" applyAlignment="1">
      <alignment horizontal="left" vertical="center" wrapText="1"/>
    </xf>
    <xf numFmtId="49" fontId="6" fillId="8" borderId="7" xfId="0" applyNumberFormat="1" applyFont="1" applyFill="1" applyBorder="1" applyAlignment="1">
      <alignment horizontal="left" vertical="center" wrapText="1"/>
    </xf>
    <xf numFmtId="0" fontId="22" fillId="0" borderId="5" xfId="0" applyFont="1" applyBorder="1" applyAlignment="1">
      <alignment horizontal="left" vertical="center" wrapText="1"/>
    </xf>
    <xf numFmtId="0" fontId="22" fillId="0" borderId="50" xfId="0" applyFont="1" applyBorder="1" applyAlignment="1">
      <alignment horizontal="left" vertical="center" wrapText="1"/>
    </xf>
    <xf numFmtId="0" fontId="22" fillId="0" borderId="72" xfId="0" applyFont="1" applyBorder="1" applyAlignment="1">
      <alignment horizontal="left" vertical="center" wrapText="1"/>
    </xf>
    <xf numFmtId="0" fontId="23" fillId="0" borderId="0" xfId="0" applyFont="1" applyBorder="1" applyAlignment="1">
      <alignment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6" fillId="2" borderId="0" xfId="0" applyFont="1" applyFill="1" applyBorder="1" applyAlignment="1">
      <alignment horizontal="center" vertical="center"/>
    </xf>
    <xf numFmtId="0" fontId="23" fillId="0" borderId="0" xfId="0" applyFont="1" applyBorder="1" applyAlignment="1">
      <alignment horizontal="center" vertical="center" wrapText="1"/>
    </xf>
    <xf numFmtId="168" fontId="6" fillId="0" borderId="0" xfId="0" applyNumberFormat="1" applyFont="1" applyBorder="1" applyAlignment="1">
      <alignment horizontal="center" vertical="center" wrapText="1"/>
    </xf>
    <xf numFmtId="49" fontId="6" fillId="5" borderId="9" xfId="0" applyNumberFormat="1" applyFont="1" applyFill="1" applyBorder="1" applyAlignment="1">
      <alignment horizontal="center" vertical="center" wrapText="1"/>
    </xf>
    <xf numFmtId="49" fontId="6" fillId="5" borderId="11" xfId="0" applyNumberFormat="1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 wrapText="1"/>
    </xf>
    <xf numFmtId="168" fontId="6" fillId="0" borderId="0" xfId="0" applyNumberFormat="1" applyFont="1" applyBorder="1" applyAlignment="1">
      <alignment horizontal="center" vertical="center" wrapText="1"/>
    </xf>
    <xf numFmtId="0" fontId="13" fillId="0" borderId="59" xfId="0" applyFont="1" applyBorder="1" applyAlignment="1">
      <alignment horizontal="left" vertical="center" wrapText="1"/>
    </xf>
    <xf numFmtId="49" fontId="13" fillId="0" borderId="59" xfId="0" applyNumberFormat="1" applyFont="1" applyBorder="1" applyAlignment="1" applyProtection="1">
      <alignment horizontal="center" vertical="center" wrapText="1"/>
      <protection locked="0"/>
    </xf>
    <xf numFmtId="49" fontId="13" fillId="0" borderId="66" xfId="0" applyNumberFormat="1" applyFont="1" applyBorder="1" applyAlignment="1" applyProtection="1">
      <alignment horizontal="center" vertical="center" wrapText="1"/>
      <protection locked="0"/>
    </xf>
    <xf numFmtId="0" fontId="13" fillId="2" borderId="59" xfId="0" applyFont="1" applyFill="1" applyBorder="1" applyAlignment="1">
      <alignment horizontal="left" vertical="center" wrapText="1"/>
    </xf>
    <xf numFmtId="49" fontId="13" fillId="2" borderId="59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59" xfId="0" applyFont="1" applyBorder="1" applyAlignment="1">
      <alignment horizontal="left" vertical="center"/>
    </xf>
    <xf numFmtId="0" fontId="15" fillId="6" borderId="68" xfId="0" applyFont="1" applyFill="1" applyBorder="1" applyAlignment="1">
      <alignment horizontal="left" vertical="center" wrapText="1"/>
    </xf>
    <xf numFmtId="49" fontId="15" fillId="6" borderId="68" xfId="0" applyNumberFormat="1" applyFont="1" applyFill="1" applyBorder="1" applyAlignment="1" applyProtection="1">
      <alignment horizontal="center" vertical="center" wrapText="1"/>
      <protection locked="0"/>
    </xf>
    <xf numFmtId="0" fontId="15" fillId="6" borderId="59" xfId="0" applyFont="1" applyFill="1" applyBorder="1" applyAlignment="1">
      <alignment horizontal="left" vertical="center" wrapText="1"/>
    </xf>
    <xf numFmtId="49" fontId="15" fillId="6" borderId="59" xfId="0" applyNumberFormat="1" applyFont="1" applyFill="1" applyBorder="1" applyAlignment="1" applyProtection="1">
      <alignment horizontal="center" vertical="center" wrapText="1"/>
      <protection locked="0"/>
    </xf>
    <xf numFmtId="0" fontId="15" fillId="6" borderId="59" xfId="0" applyFont="1" applyFill="1" applyBorder="1" applyAlignment="1">
      <alignment horizontal="left" vertical="center"/>
    </xf>
    <xf numFmtId="0" fontId="15" fillId="6" borderId="56" xfId="0" applyFont="1" applyFill="1" applyBorder="1" applyAlignment="1">
      <alignment horizontal="left" vertical="center" wrapText="1"/>
    </xf>
    <xf numFmtId="49" fontId="15" fillId="6" borderId="56" xfId="0" applyNumberFormat="1" applyFont="1" applyFill="1" applyBorder="1" applyAlignment="1" applyProtection="1">
      <alignment horizontal="center" vertical="center" wrapText="1"/>
      <protection locked="0"/>
    </xf>
    <xf numFmtId="0" fontId="15" fillId="5" borderId="59" xfId="0" applyFont="1" applyFill="1" applyBorder="1" applyAlignment="1">
      <alignment horizontal="left" vertical="center"/>
    </xf>
    <xf numFmtId="49" fontId="15" fillId="5" borderId="59" xfId="0" applyNumberFormat="1" applyFont="1" applyFill="1" applyBorder="1" applyAlignment="1" applyProtection="1">
      <alignment horizontal="center" vertical="center" wrapText="1"/>
      <protection locked="0"/>
    </xf>
    <xf numFmtId="0" fontId="15" fillId="5" borderId="62" xfId="0" applyFont="1" applyFill="1" applyBorder="1" applyAlignment="1">
      <alignment horizontal="left" vertical="center" wrapText="1"/>
    </xf>
    <xf numFmtId="49" fontId="15" fillId="5" borderId="62" xfId="0" applyNumberFormat="1" applyFont="1" applyFill="1" applyBorder="1" applyAlignment="1" applyProtection="1">
      <alignment horizontal="center" vertical="center" wrapText="1"/>
      <protection locked="0"/>
    </xf>
    <xf numFmtId="0" fontId="13" fillId="2" borderId="19" xfId="0" applyFont="1" applyFill="1" applyBorder="1" applyAlignment="1">
      <alignment horizontal="left" vertical="center" wrapText="1"/>
    </xf>
    <xf numFmtId="49" fontId="13" fillId="2" borderId="19" xfId="0" applyNumberFormat="1" applyFont="1" applyFill="1" applyBorder="1" applyAlignment="1" applyProtection="1">
      <alignment horizontal="center" vertical="center" wrapText="1"/>
      <protection locked="0"/>
    </xf>
    <xf numFmtId="0" fontId="15" fillId="5" borderId="59" xfId="0" applyFont="1" applyFill="1" applyBorder="1" applyAlignment="1">
      <alignment horizontal="left" vertical="center" wrapText="1"/>
    </xf>
    <xf numFmtId="0" fontId="12" fillId="4" borderId="40" xfId="0" applyFont="1" applyFill="1" applyBorder="1" applyAlignment="1">
      <alignment horizontal="center" vertical="center" wrapText="1"/>
    </xf>
    <xf numFmtId="0" fontId="12" fillId="4" borderId="49" xfId="0" applyFont="1" applyFill="1" applyBorder="1" applyAlignment="1">
      <alignment horizontal="center" vertical="center" wrapText="1"/>
    </xf>
    <xf numFmtId="0" fontId="13" fillId="2" borderId="38" xfId="0" applyFont="1" applyFill="1" applyBorder="1" applyAlignment="1">
      <alignment horizontal="left" vertical="center" wrapText="1"/>
    </xf>
    <xf numFmtId="0" fontId="13" fillId="2" borderId="52" xfId="0" applyFont="1" applyFill="1" applyBorder="1" applyAlignment="1">
      <alignment horizontal="left" vertical="center" wrapText="1"/>
    </xf>
    <xf numFmtId="0" fontId="13" fillId="2" borderId="39" xfId="0" applyFont="1" applyFill="1" applyBorder="1" applyAlignment="1">
      <alignment horizontal="left" vertical="center" wrapText="1"/>
    </xf>
    <xf numFmtId="49" fontId="13" fillId="2" borderId="38" xfId="0" applyNumberFormat="1" applyFont="1" applyFill="1" applyBorder="1" applyAlignment="1" applyProtection="1">
      <alignment horizontal="center" vertical="center" wrapText="1"/>
      <protection locked="0"/>
    </xf>
    <xf numFmtId="49" fontId="13" fillId="2" borderId="39" xfId="0" applyNumberFormat="1" applyFont="1" applyFill="1" applyBorder="1" applyAlignment="1" applyProtection="1">
      <alignment horizontal="center" vertical="center" wrapText="1"/>
      <protection locked="0"/>
    </xf>
    <xf numFmtId="0" fontId="15" fillId="5" borderId="56" xfId="0" applyFont="1" applyFill="1" applyBorder="1" applyAlignment="1">
      <alignment horizontal="left" vertical="center" wrapText="1"/>
    </xf>
    <xf numFmtId="49" fontId="15" fillId="5" borderId="56" xfId="0" applyNumberFormat="1" applyFont="1" applyFill="1" applyBorder="1" applyAlignment="1" applyProtection="1">
      <alignment horizontal="center" vertical="center" wrapText="1"/>
      <protection locked="0"/>
    </xf>
    <xf numFmtId="44" fontId="2" fillId="0" borderId="4" xfId="1" applyFont="1" applyBorder="1" applyAlignment="1" applyProtection="1">
      <alignment horizontal="center" vertical="center" wrapText="1"/>
    </xf>
    <xf numFmtId="44" fontId="2" fillId="0" borderId="5" xfId="1" applyFont="1" applyBorder="1" applyAlignment="1" applyProtection="1">
      <alignment horizontal="center" vertical="center" wrapText="1"/>
    </xf>
    <xf numFmtId="44" fontId="2" fillId="0" borderId="27" xfId="1" applyFont="1" applyBorder="1" applyAlignment="1" applyProtection="1">
      <alignment horizontal="center" vertical="center" wrapText="1"/>
    </xf>
    <xf numFmtId="44" fontId="2" fillId="0" borderId="26" xfId="1" applyFont="1" applyBorder="1" applyAlignment="1" applyProtection="1">
      <alignment horizontal="center" vertical="center" wrapText="1"/>
    </xf>
    <xf numFmtId="164" fontId="2" fillId="0" borderId="4" xfId="1" applyNumberFormat="1" applyFont="1" applyBorder="1" applyAlignment="1">
      <alignment horizontal="center" vertical="center" wrapText="1"/>
    </xf>
    <xf numFmtId="164" fontId="2" fillId="0" borderId="20" xfId="1" applyNumberFormat="1" applyFont="1" applyBorder="1" applyAlignment="1">
      <alignment horizontal="center" vertical="center" wrapText="1"/>
    </xf>
    <xf numFmtId="164" fontId="2" fillId="0" borderId="27" xfId="1" applyNumberFormat="1" applyFont="1" applyBorder="1" applyAlignment="1">
      <alignment horizontal="center" vertical="center" wrapText="1"/>
    </xf>
    <xf numFmtId="164" fontId="2" fillId="0" borderId="29" xfId="1" applyNumberFormat="1" applyFont="1" applyBorder="1" applyAlignment="1">
      <alignment horizontal="center" vertical="center" wrapText="1"/>
    </xf>
    <xf numFmtId="44" fontId="2" fillId="0" borderId="25" xfId="1" applyFont="1" applyFill="1" applyBorder="1" applyAlignment="1" applyProtection="1">
      <alignment horizontal="center" vertical="center" wrapText="1"/>
      <protection locked="0"/>
    </xf>
    <xf numFmtId="44" fontId="2" fillId="0" borderId="26" xfId="1" applyFont="1" applyFill="1" applyBorder="1" applyAlignment="1" applyProtection="1">
      <alignment horizontal="center" vertical="center" wrapText="1"/>
      <protection locked="0"/>
    </xf>
    <xf numFmtId="44" fontId="2" fillId="2" borderId="27" xfId="1" applyFont="1" applyFill="1" applyBorder="1" applyAlignment="1">
      <alignment horizontal="center" vertical="center" wrapText="1"/>
    </xf>
    <xf numFmtId="44" fontId="2" fillId="2" borderId="26" xfId="1" applyFont="1" applyFill="1" applyBorder="1" applyAlignment="1">
      <alignment horizontal="center" vertical="center" wrapText="1"/>
    </xf>
    <xf numFmtId="0" fontId="6" fillId="3" borderId="30" xfId="0" applyFont="1" applyFill="1" applyBorder="1" applyAlignment="1">
      <alignment horizontal="left" vertical="center" wrapText="1"/>
    </xf>
    <xf numFmtId="0" fontId="6" fillId="3" borderId="31" xfId="0" applyFont="1" applyFill="1" applyBorder="1" applyAlignment="1">
      <alignment horizontal="left" vertical="center" wrapText="1"/>
    </xf>
    <xf numFmtId="0" fontId="6" fillId="3" borderId="32" xfId="0" applyFont="1" applyFill="1" applyBorder="1" applyAlignment="1">
      <alignment horizontal="left" vertical="center" wrapText="1"/>
    </xf>
    <xf numFmtId="0" fontId="12" fillId="4" borderId="33" xfId="0" applyFont="1" applyFill="1" applyBorder="1" applyAlignment="1">
      <alignment horizontal="center" vertical="center" wrapText="1"/>
    </xf>
    <xf numFmtId="0" fontId="12" fillId="4" borderId="41" xfId="0" applyFont="1" applyFill="1" applyBorder="1" applyAlignment="1">
      <alignment horizontal="center" vertical="center" wrapText="1"/>
    </xf>
    <xf numFmtId="0" fontId="12" fillId="4" borderId="34" xfId="0" applyFont="1" applyFill="1" applyBorder="1" applyAlignment="1">
      <alignment horizontal="center" vertical="center" wrapText="1"/>
    </xf>
    <xf numFmtId="0" fontId="12" fillId="4" borderId="35" xfId="0" applyFont="1" applyFill="1" applyBorder="1" applyAlignment="1">
      <alignment horizontal="center" vertical="center" wrapText="1"/>
    </xf>
    <xf numFmtId="0" fontId="12" fillId="4" borderId="36" xfId="0" applyFont="1" applyFill="1" applyBorder="1" applyAlignment="1">
      <alignment horizontal="center" vertical="center" wrapText="1"/>
    </xf>
    <xf numFmtId="0" fontId="12" fillId="4" borderId="37" xfId="0" applyFont="1" applyFill="1" applyBorder="1" applyAlignment="1">
      <alignment horizontal="center" vertical="center" wrapText="1"/>
    </xf>
    <xf numFmtId="0" fontId="12" fillId="4" borderId="43" xfId="0" applyFont="1" applyFill="1" applyBorder="1" applyAlignment="1">
      <alignment horizontal="center" vertical="center" wrapText="1"/>
    </xf>
    <xf numFmtId="0" fontId="12" fillId="4" borderId="44" xfId="0" applyFont="1" applyFill="1" applyBorder="1" applyAlignment="1">
      <alignment horizontal="center" vertical="center" wrapText="1"/>
    </xf>
    <xf numFmtId="0" fontId="12" fillId="4" borderId="45" xfId="0" applyFont="1" applyFill="1" applyBorder="1" applyAlignment="1">
      <alignment horizontal="center" vertical="center" wrapText="1"/>
    </xf>
    <xf numFmtId="0" fontId="12" fillId="4" borderId="46" xfId="0" applyFont="1" applyFill="1" applyBorder="1" applyAlignment="1">
      <alignment horizontal="center" vertical="center" wrapText="1"/>
    </xf>
    <xf numFmtId="0" fontId="12" fillId="4" borderId="38" xfId="0" applyFont="1" applyFill="1" applyBorder="1" applyAlignment="1">
      <alignment horizontal="center" vertical="center" wrapText="1"/>
    </xf>
    <xf numFmtId="0" fontId="12" fillId="4" borderId="39" xfId="0" applyFont="1" applyFill="1" applyBorder="1" applyAlignment="1">
      <alignment horizontal="center" vertical="center" wrapText="1"/>
    </xf>
    <xf numFmtId="0" fontId="12" fillId="4" borderId="47" xfId="0" applyFont="1" applyFill="1" applyBorder="1" applyAlignment="1">
      <alignment horizontal="center" vertical="center" wrapText="1"/>
    </xf>
    <xf numFmtId="0" fontId="12" fillId="4" borderId="48" xfId="0" applyFont="1" applyFill="1" applyBorder="1" applyAlignment="1">
      <alignment horizontal="center" vertical="center" wrapText="1"/>
    </xf>
    <xf numFmtId="44" fontId="2" fillId="0" borderId="17" xfId="1" applyFont="1" applyFill="1" applyBorder="1" applyAlignment="1" applyProtection="1">
      <alignment horizontal="center" vertical="center" wrapText="1"/>
      <protection locked="0"/>
    </xf>
    <xf numFmtId="44" fontId="2" fillId="0" borderId="5" xfId="1" applyFont="1" applyFill="1" applyBorder="1" applyAlignment="1" applyProtection="1">
      <alignment horizontal="center" vertical="center" wrapText="1"/>
      <protection locked="0"/>
    </xf>
    <xf numFmtId="44" fontId="2" fillId="0" borderId="6" xfId="1" applyFont="1" applyBorder="1" applyAlignment="1" applyProtection="1">
      <alignment horizontal="center" vertical="center" wrapText="1"/>
    </xf>
    <xf numFmtId="44" fontId="2" fillId="0" borderId="8" xfId="1" applyFont="1" applyBorder="1" applyAlignment="1" applyProtection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44" fontId="2" fillId="2" borderId="4" xfId="1" applyFont="1" applyFill="1" applyBorder="1" applyAlignment="1" applyProtection="1">
      <alignment horizontal="center" vertical="center" wrapText="1"/>
    </xf>
    <xf numFmtId="44" fontId="2" fillId="2" borderId="5" xfId="1" applyFont="1" applyFill="1" applyBorder="1" applyAlignment="1" applyProtection="1">
      <alignment horizontal="center" vertical="center" wrapText="1"/>
    </xf>
    <xf numFmtId="44" fontId="2" fillId="2" borderId="27" xfId="1" applyFont="1" applyFill="1" applyBorder="1" applyAlignment="1" applyProtection="1">
      <alignment horizontal="center" vertical="center" wrapText="1"/>
    </xf>
    <xf numFmtId="44" fontId="2" fillId="2" borderId="26" xfId="1" applyFont="1" applyFill="1" applyBorder="1" applyAlignment="1" applyProtection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44" fontId="2" fillId="0" borderId="19" xfId="1" applyFont="1" applyBorder="1" applyAlignment="1" applyProtection="1">
      <alignment horizontal="center" vertical="center" wrapText="1"/>
    </xf>
    <xf numFmtId="44" fontId="2" fillId="0" borderId="28" xfId="1" applyFont="1" applyBorder="1" applyAlignment="1" applyProtection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6" fillId="3" borderId="9" xfId="0" applyFont="1" applyFill="1" applyBorder="1" applyAlignment="1">
      <alignment horizontal="left" vertical="center" wrapText="1"/>
    </xf>
    <xf numFmtId="0" fontId="6" fillId="3" borderId="10" xfId="0" applyFont="1" applyFill="1" applyBorder="1" applyAlignment="1">
      <alignment horizontal="left" vertical="center" wrapText="1"/>
    </xf>
    <xf numFmtId="0" fontId="6" fillId="3" borderId="11" xfId="0" applyFont="1" applyFill="1" applyBorder="1" applyAlignment="1">
      <alignment horizontal="left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78827</xdr:colOff>
      <xdr:row>0</xdr:row>
      <xdr:rowOff>151086</xdr:rowOff>
    </xdr:from>
    <xdr:ext cx="1071643" cy="790208"/>
    <xdr:pic>
      <xdr:nvPicPr>
        <xdr:cNvPr id="2" name="image1.jpg" descr="C:\Users\marco.conceicao\Downloads\logo_PMG.jpg">
          <a:extLst>
            <a:ext uri="{FF2B5EF4-FFF2-40B4-BE49-F238E27FC236}">
              <a16:creationId xmlns:a16="http://schemas.microsoft.com/office/drawing/2014/main" id="{C53900B1-7671-421C-A785-576795F45EC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8827" y="151086"/>
          <a:ext cx="1071643" cy="790208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78827</xdr:colOff>
      <xdr:row>0</xdr:row>
      <xdr:rowOff>151086</xdr:rowOff>
    </xdr:from>
    <xdr:ext cx="1071643" cy="790208"/>
    <xdr:pic>
      <xdr:nvPicPr>
        <xdr:cNvPr id="3" name="image1.jpg" descr="C:\Users\marco.conceicao\Downloads\logo_PMG.jpg">
          <a:extLst>
            <a:ext uri="{FF2B5EF4-FFF2-40B4-BE49-F238E27FC236}">
              <a16:creationId xmlns:a16="http://schemas.microsoft.com/office/drawing/2014/main" id="{C53900B1-7671-421C-A785-576795F45EC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8827" y="151086"/>
          <a:ext cx="1071643" cy="790208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8"/>
  <sheetViews>
    <sheetView tabSelected="1" workbookViewId="0"/>
  </sheetViews>
  <sheetFormatPr defaultColWidth="8" defaultRowHeight="5.25" customHeight="1" x14ac:dyDescent="0.25"/>
  <cols>
    <col min="1" max="1" width="11.7109375" style="1" customWidth="1"/>
    <col min="2" max="2" width="15.7109375" style="1" customWidth="1"/>
    <col min="3" max="3" width="19.42578125" style="1" customWidth="1"/>
    <col min="4" max="4" width="11.28515625" style="1" customWidth="1"/>
    <col min="5" max="6" width="11.7109375" style="1" customWidth="1"/>
    <col min="7" max="8" width="22.7109375" style="1" customWidth="1"/>
    <col min="9" max="10" width="11.7109375" style="1" customWidth="1"/>
    <col min="11" max="11" width="15.5703125" style="1" customWidth="1"/>
    <col min="12" max="12" width="18.5703125" style="1" customWidth="1"/>
    <col min="13" max="13" width="13.85546875" style="2" customWidth="1"/>
    <col min="14" max="14" width="20.140625" style="1" customWidth="1"/>
    <col min="15" max="16384" width="8" style="1"/>
  </cols>
  <sheetData>
    <row r="1" spans="1:13" ht="15" customHeight="1" x14ac:dyDescent="0.25"/>
    <row r="2" spans="1:13" ht="25.15" customHeight="1" x14ac:dyDescent="0.25">
      <c r="A2" s="3"/>
      <c r="B2" s="199" t="s">
        <v>0</v>
      </c>
      <c r="C2" s="199"/>
      <c r="D2" s="199"/>
      <c r="E2" s="199"/>
      <c r="F2" s="199"/>
      <c r="G2" s="199"/>
      <c r="H2" s="199"/>
      <c r="I2" s="199"/>
      <c r="J2" s="199"/>
      <c r="K2" s="199"/>
      <c r="L2" s="199"/>
    </row>
    <row r="3" spans="1:13" ht="15" customHeight="1" x14ac:dyDescent="0.25">
      <c r="A3" s="3"/>
      <c r="B3" s="200" t="s">
        <v>1</v>
      </c>
      <c r="C3" s="200"/>
      <c r="D3" s="200"/>
      <c r="E3" s="200"/>
      <c r="F3" s="200"/>
      <c r="G3" s="200"/>
      <c r="H3" s="200"/>
      <c r="I3" s="200"/>
      <c r="J3" s="200"/>
      <c r="K3" s="200"/>
      <c r="L3" s="200"/>
    </row>
    <row r="4" spans="1:13" ht="15" customHeight="1" x14ac:dyDescent="0.25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3" ht="15" customHeight="1" x14ac:dyDescent="0.25">
      <c r="B5" s="201" t="s">
        <v>2</v>
      </c>
      <c r="C5" s="201"/>
      <c r="D5" s="201"/>
      <c r="E5" s="201"/>
      <c r="F5" s="201"/>
      <c r="G5" s="201"/>
      <c r="H5" s="201"/>
      <c r="I5" s="201"/>
      <c r="J5" s="201"/>
      <c r="K5" s="201"/>
      <c r="L5" s="201"/>
    </row>
    <row r="6" spans="1:13" ht="4.9000000000000004" customHeight="1" thickBot="1" x14ac:dyDescent="0.3">
      <c r="A6" s="5"/>
      <c r="B6" s="202"/>
      <c r="C6" s="202"/>
      <c r="D6" s="202"/>
      <c r="E6" s="202"/>
      <c r="F6" s="202"/>
      <c r="G6" s="202"/>
      <c r="H6" s="202"/>
      <c r="I6" s="202"/>
      <c r="J6" s="202"/>
      <c r="K6" s="202"/>
      <c r="L6" s="202"/>
    </row>
    <row r="7" spans="1:13" ht="15" customHeight="1" thickBot="1" x14ac:dyDescent="0.3">
      <c r="A7" s="203" t="s">
        <v>3</v>
      </c>
      <c r="B7" s="204"/>
      <c r="C7" s="204"/>
      <c r="D7" s="204"/>
      <c r="E7" s="204"/>
      <c r="F7" s="204"/>
      <c r="G7" s="204"/>
      <c r="H7" s="204"/>
      <c r="I7" s="204"/>
      <c r="J7" s="204"/>
      <c r="K7" s="204"/>
      <c r="L7" s="205"/>
    </row>
    <row r="8" spans="1:13" s="7" customFormat="1" ht="10.15" customHeight="1" x14ac:dyDescent="0.25">
      <c r="A8" s="206" t="s">
        <v>4</v>
      </c>
      <c r="B8" s="207"/>
      <c r="C8" s="207"/>
      <c r="D8" s="207"/>
      <c r="E8" s="207"/>
      <c r="F8" s="207"/>
      <c r="G8" s="208"/>
      <c r="H8" s="206" t="s">
        <v>5</v>
      </c>
      <c r="I8" s="208"/>
      <c r="J8" s="209" t="s">
        <v>6</v>
      </c>
      <c r="K8" s="210"/>
      <c r="L8" s="211"/>
      <c r="M8" s="6"/>
    </row>
    <row r="9" spans="1:13" ht="15" customHeight="1" x14ac:dyDescent="0.25">
      <c r="A9" s="180" t="s">
        <v>7</v>
      </c>
      <c r="B9" s="181"/>
      <c r="C9" s="181"/>
      <c r="D9" s="181"/>
      <c r="E9" s="181"/>
      <c r="F9" s="181"/>
      <c r="G9" s="182"/>
      <c r="H9" s="180" t="s">
        <v>8</v>
      </c>
      <c r="I9" s="182"/>
      <c r="J9" s="180" t="s">
        <v>9</v>
      </c>
      <c r="K9" s="181"/>
      <c r="L9" s="182"/>
    </row>
    <row r="10" spans="1:13" ht="4.9000000000000004" customHeight="1" thickBot="1" x14ac:dyDescent="0.3">
      <c r="A10" s="8"/>
      <c r="B10" s="8"/>
      <c r="C10" s="8"/>
      <c r="D10" s="8"/>
      <c r="E10" s="8"/>
      <c r="F10" s="8"/>
      <c r="G10" s="8"/>
      <c r="H10" s="8"/>
      <c r="I10" s="9"/>
      <c r="J10" s="9"/>
      <c r="K10" s="9"/>
      <c r="L10" s="9"/>
    </row>
    <row r="11" spans="1:13" ht="15" customHeight="1" thickBot="1" x14ac:dyDescent="0.3">
      <c r="A11" s="183" t="s">
        <v>10</v>
      </c>
      <c r="B11" s="184"/>
      <c r="C11" s="184"/>
      <c r="D11" s="184"/>
      <c r="E11" s="184"/>
      <c r="F11" s="184"/>
      <c r="G11" s="184"/>
      <c r="H11" s="184"/>
      <c r="I11" s="184"/>
      <c r="J11" s="184"/>
      <c r="K11" s="184"/>
      <c r="L11" s="185"/>
    </row>
    <row r="12" spans="1:13" s="12" customFormat="1" ht="19.899999999999999" customHeight="1" x14ac:dyDescent="0.25">
      <c r="A12" s="186" t="s">
        <v>11</v>
      </c>
      <c r="B12" s="187"/>
      <c r="C12" s="188" t="s">
        <v>12</v>
      </c>
      <c r="D12" s="189"/>
      <c r="E12" s="192" t="s">
        <v>13</v>
      </c>
      <c r="F12" s="187"/>
      <c r="G12" s="10" t="s">
        <v>14</v>
      </c>
      <c r="H12" s="193" t="s">
        <v>15</v>
      </c>
      <c r="I12" s="192" t="s">
        <v>16</v>
      </c>
      <c r="J12" s="187"/>
      <c r="K12" s="192" t="s">
        <v>17</v>
      </c>
      <c r="L12" s="197"/>
      <c r="M12" s="11"/>
    </row>
    <row r="13" spans="1:13" ht="15" customHeight="1" x14ac:dyDescent="0.25">
      <c r="A13" s="167">
        <v>0</v>
      </c>
      <c r="B13" s="168"/>
      <c r="C13" s="190"/>
      <c r="D13" s="191"/>
      <c r="E13" s="169">
        <v>219656.35</v>
      </c>
      <c r="F13" s="170"/>
      <c r="G13" s="13">
        <f>L77</f>
        <v>222439.38000000003</v>
      </c>
      <c r="H13" s="194"/>
      <c r="I13" s="195"/>
      <c r="J13" s="196"/>
      <c r="K13" s="195"/>
      <c r="L13" s="198"/>
    </row>
    <row r="14" spans="1:13" s="12" customFormat="1" ht="19.899999999999999" customHeight="1" x14ac:dyDescent="0.25">
      <c r="A14" s="171" t="s">
        <v>18</v>
      </c>
      <c r="B14" s="172"/>
      <c r="C14" s="173">
        <f>A13+A15</f>
        <v>374919.46</v>
      </c>
      <c r="D14" s="174"/>
      <c r="E14" s="177" t="s">
        <v>19</v>
      </c>
      <c r="F14" s="172"/>
      <c r="G14" s="14" t="s">
        <v>20</v>
      </c>
      <c r="H14" s="178">
        <f>SUM(C14+E13+E15+G15-G13)</f>
        <v>375615.9800000001</v>
      </c>
      <c r="I14" s="138">
        <f>H14</f>
        <v>375615.9800000001</v>
      </c>
      <c r="J14" s="139"/>
      <c r="K14" s="142">
        <v>0</v>
      </c>
      <c r="L14" s="143"/>
      <c r="M14" s="11"/>
    </row>
    <row r="15" spans="1:13" ht="15" customHeight="1" thickBot="1" x14ac:dyDescent="0.3">
      <c r="A15" s="146">
        <v>374919.46</v>
      </c>
      <c r="B15" s="147"/>
      <c r="C15" s="175"/>
      <c r="D15" s="176"/>
      <c r="E15" s="148">
        <v>3479.55</v>
      </c>
      <c r="F15" s="149"/>
      <c r="G15" s="15">
        <v>0</v>
      </c>
      <c r="H15" s="179"/>
      <c r="I15" s="140"/>
      <c r="J15" s="141"/>
      <c r="K15" s="144"/>
      <c r="L15" s="145"/>
    </row>
    <row r="16" spans="1:13" ht="4.9000000000000004" customHeight="1" thickBot="1" x14ac:dyDescent="0.3">
      <c r="A16" s="16"/>
      <c r="B16" s="16"/>
      <c r="C16" s="16"/>
      <c r="D16" s="16"/>
      <c r="E16" s="17"/>
      <c r="F16" s="17"/>
      <c r="G16" s="17"/>
      <c r="H16" s="18"/>
      <c r="I16" s="19"/>
      <c r="J16" s="19"/>
      <c r="K16" s="19"/>
      <c r="L16" s="5"/>
    </row>
    <row r="17" spans="1:13" ht="15" customHeight="1" thickBot="1" x14ac:dyDescent="0.3">
      <c r="A17" s="150" t="s">
        <v>21</v>
      </c>
      <c r="B17" s="151"/>
      <c r="C17" s="151"/>
      <c r="D17" s="151"/>
      <c r="E17" s="151"/>
      <c r="F17" s="151"/>
      <c r="G17" s="151"/>
      <c r="H17" s="151"/>
      <c r="I17" s="151"/>
      <c r="J17" s="151"/>
      <c r="K17" s="151"/>
      <c r="L17" s="152"/>
    </row>
    <row r="18" spans="1:13" s="21" customFormat="1" ht="12" customHeight="1" x14ac:dyDescent="0.25">
      <c r="A18" s="153" t="s">
        <v>22</v>
      </c>
      <c r="B18" s="155" t="s">
        <v>23</v>
      </c>
      <c r="C18" s="156"/>
      <c r="D18" s="156"/>
      <c r="E18" s="157"/>
      <c r="F18" s="158" t="s">
        <v>24</v>
      </c>
      <c r="G18" s="155" t="s">
        <v>25</v>
      </c>
      <c r="H18" s="156"/>
      <c r="I18" s="157"/>
      <c r="J18" s="163" t="s">
        <v>26</v>
      </c>
      <c r="K18" s="164"/>
      <c r="L18" s="129" t="s">
        <v>27</v>
      </c>
      <c r="M18" s="20"/>
    </row>
    <row r="19" spans="1:13" s="21" customFormat="1" ht="12.75" customHeight="1" thickBot="1" x14ac:dyDescent="0.3">
      <c r="A19" s="154"/>
      <c r="B19" s="22" t="s">
        <v>28</v>
      </c>
      <c r="C19" s="22" t="s">
        <v>29</v>
      </c>
      <c r="D19" s="22" t="s">
        <v>30</v>
      </c>
      <c r="E19" s="22" t="s">
        <v>31</v>
      </c>
      <c r="F19" s="159"/>
      <c r="G19" s="160"/>
      <c r="H19" s="161"/>
      <c r="I19" s="162"/>
      <c r="J19" s="165"/>
      <c r="K19" s="166"/>
      <c r="L19" s="130"/>
      <c r="M19" s="20"/>
    </row>
    <row r="20" spans="1:13" s="21" customFormat="1" ht="18" customHeight="1" thickBot="1" x14ac:dyDescent="0.3">
      <c r="A20" s="23" t="s">
        <v>32</v>
      </c>
      <c r="B20" s="24" t="s">
        <v>33</v>
      </c>
      <c r="C20" s="25" t="s">
        <v>34</v>
      </c>
      <c r="D20" s="26">
        <v>46196</v>
      </c>
      <c r="E20" s="27">
        <v>46174</v>
      </c>
      <c r="F20" s="26">
        <v>46205</v>
      </c>
      <c r="G20" s="131" t="s">
        <v>35</v>
      </c>
      <c r="H20" s="132"/>
      <c r="I20" s="133"/>
      <c r="J20" s="134" t="s">
        <v>36</v>
      </c>
      <c r="K20" s="135"/>
      <c r="L20" s="28">
        <v>147.66999999999999</v>
      </c>
      <c r="M20" s="20"/>
    </row>
    <row r="21" spans="1:13" s="21" customFormat="1" ht="18" customHeight="1" x14ac:dyDescent="0.25">
      <c r="A21" s="29" t="s">
        <v>37</v>
      </c>
      <c r="B21" s="30" t="s">
        <v>38</v>
      </c>
      <c r="C21" s="31" t="s">
        <v>39</v>
      </c>
      <c r="D21" s="32">
        <v>46204</v>
      </c>
      <c r="E21" s="33">
        <v>46204</v>
      </c>
      <c r="F21" s="32">
        <v>46209</v>
      </c>
      <c r="G21" s="136" t="s">
        <v>40</v>
      </c>
      <c r="H21" s="136"/>
      <c r="I21" s="136" t="s">
        <v>39</v>
      </c>
      <c r="J21" s="137" t="s">
        <v>41</v>
      </c>
      <c r="K21" s="137"/>
      <c r="L21" s="34">
        <v>4854.53</v>
      </c>
      <c r="M21" s="20"/>
    </row>
    <row r="22" spans="1:13" s="21" customFormat="1" ht="18" customHeight="1" x14ac:dyDescent="0.25">
      <c r="A22" s="29" t="s">
        <v>42</v>
      </c>
      <c r="B22" s="35" t="s">
        <v>38</v>
      </c>
      <c r="C22" s="36" t="s">
        <v>39</v>
      </c>
      <c r="D22" s="37">
        <v>46204</v>
      </c>
      <c r="E22" s="38">
        <v>46204</v>
      </c>
      <c r="F22" s="37">
        <v>46209</v>
      </c>
      <c r="G22" s="128" t="s">
        <v>43</v>
      </c>
      <c r="H22" s="128"/>
      <c r="I22" s="128"/>
      <c r="J22" s="123" t="s">
        <v>41</v>
      </c>
      <c r="K22" s="123"/>
      <c r="L22" s="39">
        <v>5122.5</v>
      </c>
      <c r="M22" s="20"/>
    </row>
    <row r="23" spans="1:13" s="21" customFormat="1" ht="18" customHeight="1" x14ac:dyDescent="0.25">
      <c r="A23" s="23" t="s">
        <v>44</v>
      </c>
      <c r="B23" s="35" t="s">
        <v>38</v>
      </c>
      <c r="C23" s="36" t="s">
        <v>39</v>
      </c>
      <c r="D23" s="37">
        <v>46204</v>
      </c>
      <c r="E23" s="38">
        <v>46204</v>
      </c>
      <c r="F23" s="37">
        <v>46209</v>
      </c>
      <c r="G23" s="128" t="s">
        <v>45</v>
      </c>
      <c r="H23" s="128"/>
      <c r="I23" s="128" t="s">
        <v>39</v>
      </c>
      <c r="J23" s="123" t="s">
        <v>41</v>
      </c>
      <c r="K23" s="123"/>
      <c r="L23" s="39">
        <v>2944.97</v>
      </c>
      <c r="M23" s="20"/>
    </row>
    <row r="24" spans="1:13" s="21" customFormat="1" ht="18" customHeight="1" x14ac:dyDescent="0.25">
      <c r="A24" s="29" t="s">
        <v>46</v>
      </c>
      <c r="B24" s="35" t="s">
        <v>38</v>
      </c>
      <c r="C24" s="36" t="s">
        <v>39</v>
      </c>
      <c r="D24" s="37">
        <v>46204</v>
      </c>
      <c r="E24" s="38">
        <v>46204</v>
      </c>
      <c r="F24" s="37">
        <v>46209</v>
      </c>
      <c r="G24" s="128" t="s">
        <v>47</v>
      </c>
      <c r="H24" s="128"/>
      <c r="I24" s="128" t="s">
        <v>39</v>
      </c>
      <c r="J24" s="123" t="s">
        <v>41</v>
      </c>
      <c r="K24" s="123"/>
      <c r="L24" s="39">
        <v>3011.12</v>
      </c>
      <c r="M24" s="20"/>
    </row>
    <row r="25" spans="1:13" s="21" customFormat="1" ht="18" customHeight="1" x14ac:dyDescent="0.25">
      <c r="A25" s="29" t="s">
        <v>48</v>
      </c>
      <c r="B25" s="35" t="s">
        <v>38</v>
      </c>
      <c r="C25" s="36" t="s">
        <v>39</v>
      </c>
      <c r="D25" s="37">
        <v>46204</v>
      </c>
      <c r="E25" s="38">
        <v>46204</v>
      </c>
      <c r="F25" s="37">
        <v>46209</v>
      </c>
      <c r="G25" s="128" t="s">
        <v>49</v>
      </c>
      <c r="H25" s="128"/>
      <c r="I25" s="128" t="s">
        <v>39</v>
      </c>
      <c r="J25" s="123" t="s">
        <v>41</v>
      </c>
      <c r="K25" s="123"/>
      <c r="L25" s="39">
        <v>3036.88</v>
      </c>
      <c r="M25" s="20"/>
    </row>
    <row r="26" spans="1:13" s="21" customFormat="1" ht="18" customHeight="1" thickBot="1" x14ac:dyDescent="0.3">
      <c r="A26" s="23" t="s">
        <v>50</v>
      </c>
      <c r="B26" s="35" t="s">
        <v>38</v>
      </c>
      <c r="C26" s="36" t="s">
        <v>39</v>
      </c>
      <c r="D26" s="37">
        <v>46204</v>
      </c>
      <c r="E26" s="38">
        <v>46204</v>
      </c>
      <c r="F26" s="37">
        <v>46209</v>
      </c>
      <c r="G26" s="122" t="s">
        <v>51</v>
      </c>
      <c r="H26" s="122"/>
      <c r="I26" s="122"/>
      <c r="J26" s="123" t="s">
        <v>41</v>
      </c>
      <c r="K26" s="123"/>
      <c r="L26" s="39">
        <v>2280.5500000000002</v>
      </c>
      <c r="M26" s="20"/>
    </row>
    <row r="27" spans="1:13" s="21" customFormat="1" ht="18" customHeight="1" thickBot="1" x14ac:dyDescent="0.3">
      <c r="A27" s="29" t="s">
        <v>52</v>
      </c>
      <c r="B27" s="40" t="s">
        <v>38</v>
      </c>
      <c r="C27" s="41" t="s">
        <v>39</v>
      </c>
      <c r="D27" s="42">
        <v>46204</v>
      </c>
      <c r="E27" s="43">
        <v>46204</v>
      </c>
      <c r="F27" s="42">
        <v>46209</v>
      </c>
      <c r="G27" s="124" t="s">
        <v>53</v>
      </c>
      <c r="H27" s="124"/>
      <c r="I27" s="124"/>
      <c r="J27" s="125" t="s">
        <v>41</v>
      </c>
      <c r="K27" s="125"/>
      <c r="L27" s="44">
        <v>6601.1</v>
      </c>
      <c r="M27" s="45">
        <f>SUM(L21:L27)</f>
        <v>27851.65</v>
      </c>
    </row>
    <row r="28" spans="1:13" s="21" customFormat="1" ht="18" customHeight="1" thickBot="1" x14ac:dyDescent="0.3">
      <c r="A28" s="29" t="s">
        <v>54</v>
      </c>
      <c r="B28" s="46" t="s">
        <v>55</v>
      </c>
      <c r="C28" s="47" t="s">
        <v>39</v>
      </c>
      <c r="D28" s="47">
        <v>46209</v>
      </c>
      <c r="E28" s="48">
        <v>46204</v>
      </c>
      <c r="F28" s="47">
        <v>46209</v>
      </c>
      <c r="G28" s="126" t="s">
        <v>56</v>
      </c>
      <c r="H28" s="126"/>
      <c r="I28" s="126" t="s">
        <v>39</v>
      </c>
      <c r="J28" s="127" t="s">
        <v>41</v>
      </c>
      <c r="K28" s="127"/>
      <c r="L28" s="49">
        <v>800</v>
      </c>
      <c r="M28" s="20"/>
    </row>
    <row r="29" spans="1:13" s="21" customFormat="1" ht="18" customHeight="1" x14ac:dyDescent="0.25">
      <c r="A29" s="23" t="s">
        <v>57</v>
      </c>
      <c r="B29" s="50" t="s">
        <v>58</v>
      </c>
      <c r="C29" s="51" t="s">
        <v>39</v>
      </c>
      <c r="D29" s="52">
        <v>46209</v>
      </c>
      <c r="E29" s="53">
        <v>46174</v>
      </c>
      <c r="F29" s="52">
        <v>46209</v>
      </c>
      <c r="G29" s="120" t="s">
        <v>59</v>
      </c>
      <c r="H29" s="120"/>
      <c r="I29" s="120" t="s">
        <v>39</v>
      </c>
      <c r="J29" s="121" t="s">
        <v>41</v>
      </c>
      <c r="K29" s="121"/>
      <c r="L29" s="54">
        <v>4742.0200000000004</v>
      </c>
      <c r="M29" s="20"/>
    </row>
    <row r="30" spans="1:13" s="21" customFormat="1" ht="18" customHeight="1" x14ac:dyDescent="0.25">
      <c r="A30" s="29" t="s">
        <v>60</v>
      </c>
      <c r="B30" s="55" t="s">
        <v>58</v>
      </c>
      <c r="C30" s="56" t="s">
        <v>39</v>
      </c>
      <c r="D30" s="57">
        <v>46209</v>
      </c>
      <c r="E30" s="58">
        <v>46174</v>
      </c>
      <c r="F30" s="57">
        <v>46209</v>
      </c>
      <c r="G30" s="117" t="s">
        <v>61</v>
      </c>
      <c r="H30" s="117"/>
      <c r="I30" s="117" t="s">
        <v>39</v>
      </c>
      <c r="J30" s="118" t="s">
        <v>41</v>
      </c>
      <c r="K30" s="118"/>
      <c r="L30" s="59">
        <v>2168.29</v>
      </c>
      <c r="M30" s="20"/>
    </row>
    <row r="31" spans="1:13" s="21" customFormat="1" ht="18" customHeight="1" x14ac:dyDescent="0.25">
      <c r="A31" s="29" t="s">
        <v>62</v>
      </c>
      <c r="B31" s="55" t="s">
        <v>58</v>
      </c>
      <c r="C31" s="56" t="s">
        <v>39</v>
      </c>
      <c r="D31" s="57">
        <v>46209</v>
      </c>
      <c r="E31" s="58">
        <v>46174</v>
      </c>
      <c r="F31" s="57">
        <v>46181</v>
      </c>
      <c r="G31" s="117" t="s">
        <v>56</v>
      </c>
      <c r="H31" s="117"/>
      <c r="I31" s="117" t="s">
        <v>39</v>
      </c>
      <c r="J31" s="118" t="s">
        <v>41</v>
      </c>
      <c r="K31" s="118"/>
      <c r="L31" s="59">
        <v>948.85</v>
      </c>
      <c r="M31" s="20"/>
    </row>
    <row r="32" spans="1:13" s="21" customFormat="1" ht="18" customHeight="1" x14ac:dyDescent="0.25">
      <c r="A32" s="23" t="s">
        <v>63</v>
      </c>
      <c r="B32" s="55" t="s">
        <v>58</v>
      </c>
      <c r="C32" s="56" t="s">
        <v>39</v>
      </c>
      <c r="D32" s="57">
        <v>46209</v>
      </c>
      <c r="E32" s="58">
        <v>46174</v>
      </c>
      <c r="F32" s="57">
        <v>46209</v>
      </c>
      <c r="G32" s="117" t="s">
        <v>40</v>
      </c>
      <c r="H32" s="117"/>
      <c r="I32" s="117" t="s">
        <v>39</v>
      </c>
      <c r="J32" s="118" t="s">
        <v>41</v>
      </c>
      <c r="K32" s="118"/>
      <c r="L32" s="59">
        <v>6688.79</v>
      </c>
      <c r="M32" s="20"/>
    </row>
    <row r="33" spans="1:13" s="21" customFormat="1" ht="18" customHeight="1" x14ac:dyDescent="0.25">
      <c r="A33" s="29" t="s">
        <v>64</v>
      </c>
      <c r="B33" s="55" t="s">
        <v>58</v>
      </c>
      <c r="C33" s="56" t="s">
        <v>39</v>
      </c>
      <c r="D33" s="57">
        <v>46209</v>
      </c>
      <c r="E33" s="58">
        <v>46174</v>
      </c>
      <c r="F33" s="57">
        <v>46209</v>
      </c>
      <c r="G33" s="117" t="s">
        <v>65</v>
      </c>
      <c r="H33" s="117"/>
      <c r="I33" s="117" t="s">
        <v>39</v>
      </c>
      <c r="J33" s="118" t="s">
        <v>41</v>
      </c>
      <c r="K33" s="118"/>
      <c r="L33" s="59">
        <v>3156.66</v>
      </c>
      <c r="M33" s="60"/>
    </row>
    <row r="34" spans="1:13" s="21" customFormat="1" ht="18" customHeight="1" x14ac:dyDescent="0.25">
      <c r="A34" s="29" t="s">
        <v>66</v>
      </c>
      <c r="B34" s="55" t="s">
        <v>58</v>
      </c>
      <c r="C34" s="56" t="s">
        <v>39</v>
      </c>
      <c r="D34" s="57">
        <v>46209</v>
      </c>
      <c r="E34" s="58">
        <v>46174</v>
      </c>
      <c r="F34" s="57">
        <v>46209</v>
      </c>
      <c r="G34" s="117" t="s">
        <v>67</v>
      </c>
      <c r="H34" s="117"/>
      <c r="I34" s="117"/>
      <c r="J34" s="118" t="s">
        <v>41</v>
      </c>
      <c r="K34" s="118"/>
      <c r="L34" s="59">
        <v>6903.12</v>
      </c>
      <c r="M34" s="61"/>
    </row>
    <row r="35" spans="1:13" s="21" customFormat="1" ht="18" customHeight="1" x14ac:dyDescent="0.25">
      <c r="A35" s="23" t="s">
        <v>68</v>
      </c>
      <c r="B35" s="55" t="s">
        <v>58</v>
      </c>
      <c r="C35" s="56" t="s">
        <v>39</v>
      </c>
      <c r="D35" s="57">
        <v>46209</v>
      </c>
      <c r="E35" s="58">
        <v>46174</v>
      </c>
      <c r="F35" s="57">
        <v>46209</v>
      </c>
      <c r="G35" s="117" t="s">
        <v>69</v>
      </c>
      <c r="H35" s="117"/>
      <c r="I35" s="117"/>
      <c r="J35" s="118" t="s">
        <v>41</v>
      </c>
      <c r="K35" s="118"/>
      <c r="L35" s="59">
        <v>3005.72</v>
      </c>
      <c r="M35" s="61"/>
    </row>
    <row r="36" spans="1:13" s="21" customFormat="1" ht="18" customHeight="1" x14ac:dyDescent="0.25">
      <c r="A36" s="29" t="s">
        <v>70</v>
      </c>
      <c r="B36" s="55" t="s">
        <v>58</v>
      </c>
      <c r="C36" s="56" t="s">
        <v>39</v>
      </c>
      <c r="D36" s="57">
        <v>46209</v>
      </c>
      <c r="E36" s="58">
        <v>46174</v>
      </c>
      <c r="F36" s="57">
        <v>46209</v>
      </c>
      <c r="G36" s="117" t="s">
        <v>71</v>
      </c>
      <c r="H36" s="117"/>
      <c r="I36" s="117" t="s">
        <v>39</v>
      </c>
      <c r="J36" s="118" t="s">
        <v>41</v>
      </c>
      <c r="K36" s="118"/>
      <c r="L36" s="59">
        <v>4328.96</v>
      </c>
      <c r="M36" s="20"/>
    </row>
    <row r="37" spans="1:13" s="21" customFormat="1" ht="18" customHeight="1" x14ac:dyDescent="0.25">
      <c r="A37" s="29" t="s">
        <v>72</v>
      </c>
      <c r="B37" s="55" t="s">
        <v>58</v>
      </c>
      <c r="C37" s="56" t="s">
        <v>39</v>
      </c>
      <c r="D37" s="57">
        <v>46209</v>
      </c>
      <c r="E37" s="58">
        <v>46174</v>
      </c>
      <c r="F37" s="57">
        <v>46209</v>
      </c>
      <c r="G37" s="117" t="s">
        <v>73</v>
      </c>
      <c r="H37" s="117"/>
      <c r="I37" s="117" t="s">
        <v>39</v>
      </c>
      <c r="J37" s="118" t="s">
        <v>41</v>
      </c>
      <c r="K37" s="118"/>
      <c r="L37" s="59">
        <v>5345.77</v>
      </c>
      <c r="M37" s="20"/>
    </row>
    <row r="38" spans="1:13" s="63" customFormat="1" ht="18" customHeight="1" x14ac:dyDescent="0.25">
      <c r="A38" s="23" t="s">
        <v>74</v>
      </c>
      <c r="B38" s="55" t="s">
        <v>58</v>
      </c>
      <c r="C38" s="56" t="s">
        <v>39</v>
      </c>
      <c r="D38" s="57">
        <v>46209</v>
      </c>
      <c r="E38" s="58">
        <v>46174</v>
      </c>
      <c r="F38" s="57">
        <v>46209</v>
      </c>
      <c r="G38" s="117" t="s">
        <v>75</v>
      </c>
      <c r="H38" s="117"/>
      <c r="I38" s="117"/>
      <c r="J38" s="118" t="s">
        <v>41</v>
      </c>
      <c r="K38" s="118"/>
      <c r="L38" s="59">
        <v>1402.17</v>
      </c>
      <c r="M38" s="62"/>
    </row>
    <row r="39" spans="1:13" s="63" customFormat="1" ht="18" customHeight="1" x14ac:dyDescent="0.25">
      <c r="A39" s="29" t="s">
        <v>76</v>
      </c>
      <c r="B39" s="55" t="s">
        <v>58</v>
      </c>
      <c r="C39" s="56" t="s">
        <v>39</v>
      </c>
      <c r="D39" s="57">
        <v>46209</v>
      </c>
      <c r="E39" s="58">
        <v>46174</v>
      </c>
      <c r="F39" s="57">
        <v>46209</v>
      </c>
      <c r="G39" s="117" t="s">
        <v>47</v>
      </c>
      <c r="H39" s="117"/>
      <c r="I39" s="117" t="s">
        <v>39</v>
      </c>
      <c r="J39" s="118" t="s">
        <v>41</v>
      </c>
      <c r="K39" s="118"/>
      <c r="L39" s="59">
        <v>4239.34</v>
      </c>
      <c r="M39" s="62"/>
    </row>
    <row r="40" spans="1:13" s="63" customFormat="1" ht="18" customHeight="1" x14ac:dyDescent="0.25">
      <c r="A40" s="29" t="s">
        <v>77</v>
      </c>
      <c r="B40" s="55" t="s">
        <v>58</v>
      </c>
      <c r="C40" s="56" t="s">
        <v>39</v>
      </c>
      <c r="D40" s="57">
        <v>46209</v>
      </c>
      <c r="E40" s="58">
        <v>46174</v>
      </c>
      <c r="F40" s="57">
        <v>46209</v>
      </c>
      <c r="G40" s="117" t="s">
        <v>49</v>
      </c>
      <c r="H40" s="117"/>
      <c r="I40" s="117" t="s">
        <v>39</v>
      </c>
      <c r="J40" s="118" t="s">
        <v>41</v>
      </c>
      <c r="K40" s="118"/>
      <c r="L40" s="59">
        <v>4667.83</v>
      </c>
      <c r="M40" s="62"/>
    </row>
    <row r="41" spans="1:13" s="63" customFormat="1" ht="18" customHeight="1" x14ac:dyDescent="0.25">
      <c r="A41" s="23" t="s">
        <v>78</v>
      </c>
      <c r="B41" s="55" t="s">
        <v>58</v>
      </c>
      <c r="C41" s="56" t="s">
        <v>39</v>
      </c>
      <c r="D41" s="57">
        <v>46209</v>
      </c>
      <c r="E41" s="58">
        <v>46174</v>
      </c>
      <c r="F41" s="57">
        <v>46209</v>
      </c>
      <c r="G41" s="117" t="s">
        <v>79</v>
      </c>
      <c r="H41" s="117"/>
      <c r="I41" s="117"/>
      <c r="J41" s="118" t="s">
        <v>41</v>
      </c>
      <c r="K41" s="118"/>
      <c r="L41" s="59">
        <v>4352.2299999999996</v>
      </c>
      <c r="M41" s="62"/>
    </row>
    <row r="42" spans="1:13" s="63" customFormat="1" ht="18" customHeight="1" x14ac:dyDescent="0.25">
      <c r="A42" s="29" t="s">
        <v>80</v>
      </c>
      <c r="B42" s="55" t="s">
        <v>58</v>
      </c>
      <c r="C42" s="56" t="s">
        <v>39</v>
      </c>
      <c r="D42" s="57">
        <v>46209</v>
      </c>
      <c r="E42" s="58">
        <v>46174</v>
      </c>
      <c r="F42" s="57">
        <v>46209</v>
      </c>
      <c r="G42" s="117" t="s">
        <v>43</v>
      </c>
      <c r="H42" s="117"/>
      <c r="I42" s="117"/>
      <c r="J42" s="118" t="s">
        <v>41</v>
      </c>
      <c r="K42" s="118"/>
      <c r="L42" s="59">
        <v>6099.73</v>
      </c>
      <c r="M42" s="62"/>
    </row>
    <row r="43" spans="1:13" s="63" customFormat="1" ht="18" customHeight="1" x14ac:dyDescent="0.25">
      <c r="A43" s="29" t="s">
        <v>81</v>
      </c>
      <c r="B43" s="55" t="s">
        <v>58</v>
      </c>
      <c r="C43" s="56" t="s">
        <v>39</v>
      </c>
      <c r="D43" s="57">
        <v>46209</v>
      </c>
      <c r="E43" s="58">
        <v>46174</v>
      </c>
      <c r="F43" s="57">
        <v>46209</v>
      </c>
      <c r="G43" s="117" t="s">
        <v>45</v>
      </c>
      <c r="H43" s="117"/>
      <c r="I43" s="117" t="s">
        <v>39</v>
      </c>
      <c r="J43" s="118" t="s">
        <v>41</v>
      </c>
      <c r="K43" s="118"/>
      <c r="L43" s="59">
        <v>4352.2299999999996</v>
      </c>
      <c r="M43" s="62"/>
    </row>
    <row r="44" spans="1:13" s="63" customFormat="1" ht="18" customHeight="1" x14ac:dyDescent="0.25">
      <c r="A44" s="23" t="s">
        <v>82</v>
      </c>
      <c r="B44" s="55" t="s">
        <v>58</v>
      </c>
      <c r="C44" s="56" t="s">
        <v>39</v>
      </c>
      <c r="D44" s="57">
        <v>46209</v>
      </c>
      <c r="E44" s="58">
        <v>46174</v>
      </c>
      <c r="F44" s="57">
        <v>46209</v>
      </c>
      <c r="G44" s="119" t="s">
        <v>83</v>
      </c>
      <c r="H44" s="119"/>
      <c r="I44" s="119"/>
      <c r="J44" s="118" t="s">
        <v>41</v>
      </c>
      <c r="K44" s="118"/>
      <c r="L44" s="59">
        <v>2950.94</v>
      </c>
      <c r="M44" s="62"/>
    </row>
    <row r="45" spans="1:13" s="63" customFormat="1" ht="18" customHeight="1" x14ac:dyDescent="0.25">
      <c r="A45" s="29" t="s">
        <v>84</v>
      </c>
      <c r="B45" s="55" t="s">
        <v>58</v>
      </c>
      <c r="C45" s="56" t="s">
        <v>39</v>
      </c>
      <c r="D45" s="57">
        <v>46209</v>
      </c>
      <c r="E45" s="58">
        <v>46174</v>
      </c>
      <c r="F45" s="57">
        <v>46209</v>
      </c>
      <c r="G45" s="119" t="s">
        <v>51</v>
      </c>
      <c r="H45" s="119"/>
      <c r="I45" s="119"/>
      <c r="J45" s="118" t="s">
        <v>41</v>
      </c>
      <c r="K45" s="118"/>
      <c r="L45" s="59">
        <v>2611.5100000000002</v>
      </c>
      <c r="M45" s="62"/>
    </row>
    <row r="46" spans="1:13" s="63" customFormat="1" ht="18" customHeight="1" x14ac:dyDescent="0.25">
      <c r="A46" s="29" t="s">
        <v>85</v>
      </c>
      <c r="B46" s="55" t="s">
        <v>58</v>
      </c>
      <c r="C46" s="56" t="s">
        <v>39</v>
      </c>
      <c r="D46" s="57">
        <v>46209</v>
      </c>
      <c r="E46" s="58">
        <v>46174</v>
      </c>
      <c r="F46" s="57">
        <v>46209</v>
      </c>
      <c r="G46" s="117" t="s">
        <v>86</v>
      </c>
      <c r="H46" s="117"/>
      <c r="I46" s="117" t="s">
        <v>39</v>
      </c>
      <c r="J46" s="118" t="s">
        <v>41</v>
      </c>
      <c r="K46" s="118"/>
      <c r="L46" s="59">
        <v>7069.53</v>
      </c>
      <c r="M46" s="62"/>
    </row>
    <row r="47" spans="1:13" s="63" customFormat="1" ht="18" customHeight="1" x14ac:dyDescent="0.25">
      <c r="A47" s="23" t="s">
        <v>87</v>
      </c>
      <c r="B47" s="55" t="s">
        <v>58</v>
      </c>
      <c r="C47" s="56" t="s">
        <v>39</v>
      </c>
      <c r="D47" s="57">
        <v>46209</v>
      </c>
      <c r="E47" s="58">
        <v>46174</v>
      </c>
      <c r="F47" s="57">
        <v>46209</v>
      </c>
      <c r="G47" s="117" t="s">
        <v>88</v>
      </c>
      <c r="H47" s="117"/>
      <c r="I47" s="117"/>
      <c r="J47" s="118" t="s">
        <v>41</v>
      </c>
      <c r="K47" s="118"/>
      <c r="L47" s="59">
        <v>796.44</v>
      </c>
      <c r="M47" s="62"/>
    </row>
    <row r="48" spans="1:13" s="63" customFormat="1" ht="18" customHeight="1" x14ac:dyDescent="0.25">
      <c r="A48" s="29" t="s">
        <v>89</v>
      </c>
      <c r="B48" s="55" t="s">
        <v>58</v>
      </c>
      <c r="C48" s="56" t="s">
        <v>39</v>
      </c>
      <c r="D48" s="57">
        <v>46209</v>
      </c>
      <c r="E48" s="58">
        <v>46174</v>
      </c>
      <c r="F48" s="57">
        <v>46209</v>
      </c>
      <c r="G48" s="117" t="s">
        <v>90</v>
      </c>
      <c r="H48" s="117"/>
      <c r="I48" s="117" t="s">
        <v>39</v>
      </c>
      <c r="J48" s="118" t="s">
        <v>41</v>
      </c>
      <c r="K48" s="118"/>
      <c r="L48" s="59">
        <v>4283.46</v>
      </c>
      <c r="M48" s="62"/>
    </row>
    <row r="49" spans="1:13" s="63" customFormat="1" ht="18" customHeight="1" x14ac:dyDescent="0.25">
      <c r="A49" s="29" t="s">
        <v>91</v>
      </c>
      <c r="B49" s="55" t="s">
        <v>58</v>
      </c>
      <c r="C49" s="56" t="s">
        <v>39</v>
      </c>
      <c r="D49" s="57">
        <v>46209</v>
      </c>
      <c r="E49" s="58">
        <v>46174</v>
      </c>
      <c r="F49" s="57">
        <v>46209</v>
      </c>
      <c r="G49" s="117" t="s">
        <v>92</v>
      </c>
      <c r="H49" s="117"/>
      <c r="I49" s="117" t="s">
        <v>39</v>
      </c>
      <c r="J49" s="118" t="s">
        <v>41</v>
      </c>
      <c r="K49" s="118"/>
      <c r="L49" s="59">
        <v>3837.43</v>
      </c>
      <c r="M49" s="62"/>
    </row>
    <row r="50" spans="1:13" s="63" customFormat="1" ht="18" customHeight="1" x14ac:dyDescent="0.25">
      <c r="A50" s="23" t="s">
        <v>93</v>
      </c>
      <c r="B50" s="55" t="s">
        <v>58</v>
      </c>
      <c r="C50" s="56" t="s">
        <v>39</v>
      </c>
      <c r="D50" s="57">
        <v>46209</v>
      </c>
      <c r="E50" s="58">
        <v>46174</v>
      </c>
      <c r="F50" s="57">
        <v>46209</v>
      </c>
      <c r="G50" s="117" t="s">
        <v>94</v>
      </c>
      <c r="H50" s="117"/>
      <c r="I50" s="117"/>
      <c r="J50" s="118" t="s">
        <v>41</v>
      </c>
      <c r="K50" s="118"/>
      <c r="L50" s="59">
        <v>3002</v>
      </c>
      <c r="M50" s="62"/>
    </row>
    <row r="51" spans="1:13" ht="18" customHeight="1" x14ac:dyDescent="0.25">
      <c r="A51" s="29" t="s">
        <v>95</v>
      </c>
      <c r="B51" s="55" t="s">
        <v>58</v>
      </c>
      <c r="C51" s="56" t="s">
        <v>39</v>
      </c>
      <c r="D51" s="57">
        <v>46209</v>
      </c>
      <c r="E51" s="58">
        <v>46174</v>
      </c>
      <c r="F51" s="57">
        <v>46209</v>
      </c>
      <c r="G51" s="117" t="s">
        <v>96</v>
      </c>
      <c r="H51" s="117"/>
      <c r="I51" s="117" t="s">
        <v>39</v>
      </c>
      <c r="J51" s="118" t="s">
        <v>41</v>
      </c>
      <c r="K51" s="118"/>
      <c r="L51" s="59">
        <v>3040.91</v>
      </c>
    </row>
    <row r="52" spans="1:13" ht="18" customHeight="1" x14ac:dyDescent="0.25">
      <c r="A52" s="29" t="s">
        <v>97</v>
      </c>
      <c r="B52" s="55" t="s">
        <v>58</v>
      </c>
      <c r="C52" s="56" t="s">
        <v>39</v>
      </c>
      <c r="D52" s="57">
        <v>46209</v>
      </c>
      <c r="E52" s="58">
        <v>46174</v>
      </c>
      <c r="F52" s="57">
        <v>46209</v>
      </c>
      <c r="G52" s="117" t="s">
        <v>98</v>
      </c>
      <c r="H52" s="117"/>
      <c r="I52" s="117"/>
      <c r="J52" s="118" t="s">
        <v>41</v>
      </c>
      <c r="K52" s="118"/>
      <c r="L52" s="59">
        <v>4012.39</v>
      </c>
    </row>
    <row r="53" spans="1:13" ht="18" customHeight="1" x14ac:dyDescent="0.25">
      <c r="A53" s="23" t="s">
        <v>99</v>
      </c>
      <c r="B53" s="55" t="s">
        <v>58</v>
      </c>
      <c r="C53" s="56" t="s">
        <v>39</v>
      </c>
      <c r="D53" s="57">
        <v>46209</v>
      </c>
      <c r="E53" s="58">
        <v>46174</v>
      </c>
      <c r="F53" s="57">
        <v>46209</v>
      </c>
      <c r="G53" s="117" t="s">
        <v>53</v>
      </c>
      <c r="H53" s="117"/>
      <c r="I53" s="117"/>
      <c r="J53" s="118" t="s">
        <v>41</v>
      </c>
      <c r="K53" s="118"/>
      <c r="L53" s="59">
        <v>5663.55</v>
      </c>
      <c r="M53" s="64"/>
    </row>
    <row r="54" spans="1:13" ht="18" customHeight="1" x14ac:dyDescent="0.25">
      <c r="A54" s="29" t="s">
        <v>100</v>
      </c>
      <c r="B54" s="55" t="s">
        <v>58</v>
      </c>
      <c r="C54" s="56" t="s">
        <v>39</v>
      </c>
      <c r="D54" s="57">
        <v>46209</v>
      </c>
      <c r="E54" s="58">
        <v>46174</v>
      </c>
      <c r="F54" s="57">
        <v>46209</v>
      </c>
      <c r="G54" s="117" t="s">
        <v>101</v>
      </c>
      <c r="H54" s="117"/>
      <c r="I54" s="117"/>
      <c r="J54" s="118" t="s">
        <v>41</v>
      </c>
      <c r="K54" s="118"/>
      <c r="L54" s="59">
        <v>3227.75</v>
      </c>
      <c r="M54" s="64"/>
    </row>
    <row r="55" spans="1:13" ht="18" customHeight="1" thickBot="1" x14ac:dyDescent="0.3">
      <c r="A55" s="29" t="s">
        <v>102</v>
      </c>
      <c r="B55" s="55" t="s">
        <v>58</v>
      </c>
      <c r="C55" s="56" t="s">
        <v>39</v>
      </c>
      <c r="D55" s="57">
        <v>46209</v>
      </c>
      <c r="E55" s="58">
        <v>46174</v>
      </c>
      <c r="F55" s="57">
        <v>46209</v>
      </c>
      <c r="G55" s="117" t="s">
        <v>103</v>
      </c>
      <c r="H55" s="117"/>
      <c r="I55" s="117"/>
      <c r="J55" s="118" t="s">
        <v>41</v>
      </c>
      <c r="K55" s="118"/>
      <c r="L55" s="65">
        <v>1201.29</v>
      </c>
      <c r="M55" s="66"/>
    </row>
    <row r="56" spans="1:13" ht="18" customHeight="1" thickBot="1" x14ac:dyDescent="0.3">
      <c r="A56" s="23" t="s">
        <v>104</v>
      </c>
      <c r="B56" s="67" t="s">
        <v>58</v>
      </c>
      <c r="C56" s="68" t="s">
        <v>39</v>
      </c>
      <c r="D56" s="69">
        <v>46209</v>
      </c>
      <c r="E56" s="70">
        <v>46174</v>
      </c>
      <c r="F56" s="69">
        <v>46209</v>
      </c>
      <c r="G56" s="115" t="s">
        <v>105</v>
      </c>
      <c r="H56" s="115"/>
      <c r="I56" s="115"/>
      <c r="J56" s="116" t="s">
        <v>41</v>
      </c>
      <c r="K56" s="116"/>
      <c r="L56" s="71">
        <v>2011.57</v>
      </c>
      <c r="M56" s="72">
        <f>SUM(L29:L56)</f>
        <v>106110.48</v>
      </c>
    </row>
    <row r="57" spans="1:13" ht="18" customHeight="1" x14ac:dyDescent="0.25">
      <c r="A57" s="29" t="s">
        <v>106</v>
      </c>
      <c r="B57" s="73" t="s">
        <v>107</v>
      </c>
      <c r="C57" s="74" t="s">
        <v>39</v>
      </c>
      <c r="D57" s="74">
        <v>46209</v>
      </c>
      <c r="E57" s="75">
        <v>46174</v>
      </c>
      <c r="F57" s="74">
        <v>46209</v>
      </c>
      <c r="G57" s="109" t="s">
        <v>108</v>
      </c>
      <c r="H57" s="109"/>
      <c r="I57" s="109"/>
      <c r="J57" s="113" t="s">
        <v>41</v>
      </c>
      <c r="K57" s="113"/>
      <c r="L57" s="76">
        <v>7874.89</v>
      </c>
      <c r="M57" s="77"/>
    </row>
    <row r="58" spans="1:13" ht="18" customHeight="1" x14ac:dyDescent="0.25">
      <c r="A58" s="29" t="s">
        <v>109</v>
      </c>
      <c r="B58" s="78" t="s">
        <v>107</v>
      </c>
      <c r="C58" s="74" t="s">
        <v>39</v>
      </c>
      <c r="D58" s="74">
        <v>46209</v>
      </c>
      <c r="E58" s="75">
        <v>46174</v>
      </c>
      <c r="F58" s="74">
        <v>46209</v>
      </c>
      <c r="G58" s="112" t="s">
        <v>110</v>
      </c>
      <c r="H58" s="112"/>
      <c r="I58" s="112"/>
      <c r="J58" s="113" t="s">
        <v>41</v>
      </c>
      <c r="K58" s="113"/>
      <c r="L58" s="79">
        <v>1386.62</v>
      </c>
      <c r="M58" s="80"/>
    </row>
    <row r="59" spans="1:13" ht="18" customHeight="1" x14ac:dyDescent="0.25">
      <c r="A59" s="23" t="s">
        <v>111</v>
      </c>
      <c r="B59" s="78" t="s">
        <v>107</v>
      </c>
      <c r="C59" s="74" t="s">
        <v>39</v>
      </c>
      <c r="D59" s="74">
        <v>46209</v>
      </c>
      <c r="E59" s="75">
        <v>46174</v>
      </c>
      <c r="F59" s="74">
        <v>46209</v>
      </c>
      <c r="G59" s="109" t="s">
        <v>112</v>
      </c>
      <c r="H59" s="109"/>
      <c r="I59" s="109"/>
      <c r="J59" s="113" t="s">
        <v>41</v>
      </c>
      <c r="K59" s="113"/>
      <c r="L59" s="79">
        <v>4993.03</v>
      </c>
      <c r="M59" s="81"/>
    </row>
    <row r="60" spans="1:13" ht="18" customHeight="1" x14ac:dyDescent="0.25">
      <c r="A60" s="29" t="s">
        <v>113</v>
      </c>
      <c r="B60" s="78" t="s">
        <v>114</v>
      </c>
      <c r="C60" s="82">
        <v>523</v>
      </c>
      <c r="D60" s="83">
        <v>46199</v>
      </c>
      <c r="E60" s="84">
        <v>46174</v>
      </c>
      <c r="F60" s="74">
        <v>46209</v>
      </c>
      <c r="G60" s="114" t="s">
        <v>115</v>
      </c>
      <c r="H60" s="114"/>
      <c r="I60" s="114"/>
      <c r="J60" s="110" t="s">
        <v>116</v>
      </c>
      <c r="K60" s="110"/>
      <c r="L60" s="85">
        <v>1880</v>
      </c>
      <c r="M60" s="81"/>
    </row>
    <row r="61" spans="1:13" ht="18" customHeight="1" x14ac:dyDescent="0.25">
      <c r="A61" s="29" t="s">
        <v>117</v>
      </c>
      <c r="B61" s="78" t="s">
        <v>114</v>
      </c>
      <c r="C61" s="82">
        <v>39</v>
      </c>
      <c r="D61" s="74">
        <v>46198</v>
      </c>
      <c r="E61" s="84">
        <v>46174</v>
      </c>
      <c r="F61" s="74">
        <v>46209</v>
      </c>
      <c r="G61" s="109" t="s">
        <v>118</v>
      </c>
      <c r="H61" s="109"/>
      <c r="I61" s="109"/>
      <c r="J61" s="110" t="s">
        <v>116</v>
      </c>
      <c r="K61" s="110"/>
      <c r="L61" s="85">
        <v>1800</v>
      </c>
      <c r="M61" s="81"/>
    </row>
    <row r="62" spans="1:13" ht="18" customHeight="1" x14ac:dyDescent="0.25">
      <c r="A62" s="23" t="s">
        <v>119</v>
      </c>
      <c r="B62" s="78" t="s">
        <v>114</v>
      </c>
      <c r="C62" s="82">
        <v>2600</v>
      </c>
      <c r="D62" s="83">
        <v>46198</v>
      </c>
      <c r="E62" s="84">
        <v>46174</v>
      </c>
      <c r="F62" s="74">
        <v>46209</v>
      </c>
      <c r="G62" s="109" t="s">
        <v>120</v>
      </c>
      <c r="H62" s="109"/>
      <c r="I62" s="109"/>
      <c r="J62" s="110" t="s">
        <v>116</v>
      </c>
      <c r="K62" s="110"/>
      <c r="L62" s="85">
        <v>6694.48</v>
      </c>
      <c r="M62" s="81"/>
    </row>
    <row r="63" spans="1:13" ht="18" customHeight="1" x14ac:dyDescent="0.25">
      <c r="A63" s="29" t="s">
        <v>121</v>
      </c>
      <c r="B63" s="78" t="s">
        <v>114</v>
      </c>
      <c r="C63" s="82">
        <v>3565</v>
      </c>
      <c r="D63" s="74">
        <v>46198</v>
      </c>
      <c r="E63" s="84">
        <v>46174</v>
      </c>
      <c r="F63" s="74">
        <v>46209</v>
      </c>
      <c r="G63" s="109" t="s">
        <v>122</v>
      </c>
      <c r="H63" s="109"/>
      <c r="I63" s="109"/>
      <c r="J63" s="110" t="s">
        <v>123</v>
      </c>
      <c r="K63" s="110"/>
      <c r="L63" s="85">
        <v>3983.17</v>
      </c>
    </row>
    <row r="64" spans="1:13" ht="18" customHeight="1" x14ac:dyDescent="0.25">
      <c r="A64" s="29" t="s">
        <v>124</v>
      </c>
      <c r="B64" s="78" t="s">
        <v>125</v>
      </c>
      <c r="C64" s="74" t="s">
        <v>39</v>
      </c>
      <c r="D64" s="74">
        <v>46206</v>
      </c>
      <c r="E64" s="75">
        <v>46174</v>
      </c>
      <c r="F64" s="74">
        <v>46210</v>
      </c>
      <c r="G64" s="112" t="s">
        <v>126</v>
      </c>
      <c r="H64" s="112"/>
      <c r="I64" s="112"/>
      <c r="J64" s="113" t="s">
        <v>41</v>
      </c>
      <c r="K64" s="113"/>
      <c r="L64" s="79">
        <v>25</v>
      </c>
    </row>
    <row r="65" spans="1:12" ht="18" customHeight="1" x14ac:dyDescent="0.25">
      <c r="A65" s="23" t="s">
        <v>127</v>
      </c>
      <c r="B65" s="78" t="s">
        <v>128</v>
      </c>
      <c r="C65" s="86" t="s">
        <v>129</v>
      </c>
      <c r="D65" s="74">
        <v>46205</v>
      </c>
      <c r="E65" s="75">
        <v>46174</v>
      </c>
      <c r="F65" s="74">
        <v>46213</v>
      </c>
      <c r="G65" s="112" t="s">
        <v>130</v>
      </c>
      <c r="H65" s="112"/>
      <c r="I65" s="112"/>
      <c r="J65" s="113" t="s">
        <v>131</v>
      </c>
      <c r="K65" s="113"/>
      <c r="L65" s="79">
        <v>16303.66</v>
      </c>
    </row>
    <row r="66" spans="1:12" ht="18" customHeight="1" x14ac:dyDescent="0.25">
      <c r="A66" s="29" t="s">
        <v>132</v>
      </c>
      <c r="B66" s="78" t="s">
        <v>133</v>
      </c>
      <c r="C66" s="82">
        <v>1314666</v>
      </c>
      <c r="D66" s="83">
        <v>46198</v>
      </c>
      <c r="E66" s="75">
        <v>46174</v>
      </c>
      <c r="F66" s="74">
        <v>46216</v>
      </c>
      <c r="G66" s="109" t="s">
        <v>134</v>
      </c>
      <c r="H66" s="109" t="s">
        <v>135</v>
      </c>
      <c r="I66" s="109" t="s">
        <v>135</v>
      </c>
      <c r="J66" s="110" t="s">
        <v>36</v>
      </c>
      <c r="K66" s="110"/>
      <c r="L66" s="85">
        <v>568.49</v>
      </c>
    </row>
    <row r="67" spans="1:12" ht="18" customHeight="1" x14ac:dyDescent="0.25">
      <c r="A67" s="29" t="s">
        <v>136</v>
      </c>
      <c r="B67" s="78" t="s">
        <v>33</v>
      </c>
      <c r="C67" s="87">
        <v>13565</v>
      </c>
      <c r="D67" s="83">
        <v>46211</v>
      </c>
      <c r="E67" s="84">
        <v>46204</v>
      </c>
      <c r="F67" s="74">
        <v>46217</v>
      </c>
      <c r="G67" s="109" t="s">
        <v>137</v>
      </c>
      <c r="H67" s="109"/>
      <c r="I67" s="109"/>
      <c r="J67" s="110" t="s">
        <v>138</v>
      </c>
      <c r="K67" s="110"/>
      <c r="L67" s="85">
        <v>530</v>
      </c>
    </row>
    <row r="68" spans="1:12" ht="18" customHeight="1" x14ac:dyDescent="0.25">
      <c r="A68" s="23" t="s">
        <v>139</v>
      </c>
      <c r="B68" s="78" t="s">
        <v>114</v>
      </c>
      <c r="C68" s="87">
        <v>6227025</v>
      </c>
      <c r="D68" s="83">
        <v>46197</v>
      </c>
      <c r="E68" s="84">
        <v>46204</v>
      </c>
      <c r="F68" s="74">
        <v>46218</v>
      </c>
      <c r="G68" s="109" t="s">
        <v>140</v>
      </c>
      <c r="H68" s="109"/>
      <c r="I68" s="109"/>
      <c r="J68" s="110" t="s">
        <v>41</v>
      </c>
      <c r="K68" s="110"/>
      <c r="L68" s="85">
        <v>523.94000000000005</v>
      </c>
    </row>
    <row r="69" spans="1:12" ht="18" customHeight="1" x14ac:dyDescent="0.25">
      <c r="A69" s="29" t="s">
        <v>141</v>
      </c>
      <c r="B69" s="78" t="s">
        <v>33</v>
      </c>
      <c r="C69" s="82">
        <v>13586</v>
      </c>
      <c r="D69" s="83">
        <v>46218</v>
      </c>
      <c r="E69" s="75">
        <v>46204</v>
      </c>
      <c r="F69" s="74">
        <v>46219</v>
      </c>
      <c r="G69" s="109" t="s">
        <v>137</v>
      </c>
      <c r="H69" s="109"/>
      <c r="I69" s="109"/>
      <c r="J69" s="110" t="s">
        <v>138</v>
      </c>
      <c r="K69" s="110"/>
      <c r="L69" s="85">
        <v>530</v>
      </c>
    </row>
    <row r="70" spans="1:12" ht="18" customHeight="1" x14ac:dyDescent="0.25">
      <c r="A70" s="29" t="s">
        <v>142</v>
      </c>
      <c r="B70" s="78" t="s">
        <v>143</v>
      </c>
      <c r="C70" s="82" t="s">
        <v>144</v>
      </c>
      <c r="D70" s="83">
        <v>46206</v>
      </c>
      <c r="E70" s="75">
        <v>46174</v>
      </c>
      <c r="F70" s="74">
        <v>46223</v>
      </c>
      <c r="G70" s="109" t="s">
        <v>145</v>
      </c>
      <c r="H70" s="109"/>
      <c r="I70" s="109"/>
      <c r="J70" s="110" t="s">
        <v>41</v>
      </c>
      <c r="K70" s="110"/>
      <c r="L70" s="85">
        <v>438.7</v>
      </c>
    </row>
    <row r="71" spans="1:12" ht="18" customHeight="1" x14ac:dyDescent="0.25">
      <c r="A71" s="23" t="s">
        <v>146</v>
      </c>
      <c r="B71" s="78" t="s">
        <v>143</v>
      </c>
      <c r="C71" s="82" t="s">
        <v>147</v>
      </c>
      <c r="D71" s="83">
        <v>46206</v>
      </c>
      <c r="E71" s="75">
        <v>46174</v>
      </c>
      <c r="F71" s="74">
        <v>46223</v>
      </c>
      <c r="G71" s="109" t="s">
        <v>148</v>
      </c>
      <c r="H71" s="109"/>
      <c r="I71" s="109"/>
      <c r="J71" s="110" t="s">
        <v>41</v>
      </c>
      <c r="K71" s="110"/>
      <c r="L71" s="85">
        <v>23414.37</v>
      </c>
    </row>
    <row r="72" spans="1:12" ht="18" customHeight="1" x14ac:dyDescent="0.25">
      <c r="A72" s="29" t="s">
        <v>149</v>
      </c>
      <c r="B72" s="78" t="s">
        <v>114</v>
      </c>
      <c r="C72" s="82">
        <v>98881783</v>
      </c>
      <c r="D72" s="83">
        <v>46225</v>
      </c>
      <c r="E72" s="84">
        <v>46235</v>
      </c>
      <c r="F72" s="74">
        <v>46223</v>
      </c>
      <c r="G72" s="109" t="s">
        <v>150</v>
      </c>
      <c r="H72" s="109"/>
      <c r="I72" s="109"/>
      <c r="J72" s="110" t="s">
        <v>41</v>
      </c>
      <c r="K72" s="110"/>
      <c r="L72" s="85">
        <v>4725</v>
      </c>
    </row>
    <row r="73" spans="1:12" ht="18" customHeight="1" x14ac:dyDescent="0.25">
      <c r="A73" s="29" t="s">
        <v>151</v>
      </c>
      <c r="B73" s="78" t="s">
        <v>114</v>
      </c>
      <c r="C73" s="82">
        <v>98881755</v>
      </c>
      <c r="D73" s="83">
        <v>46225</v>
      </c>
      <c r="E73" s="84">
        <v>46235</v>
      </c>
      <c r="F73" s="83">
        <v>46223</v>
      </c>
      <c r="G73" s="109" t="s">
        <v>150</v>
      </c>
      <c r="H73" s="109"/>
      <c r="I73" s="109"/>
      <c r="J73" s="110" t="s">
        <v>41</v>
      </c>
      <c r="K73" s="110"/>
      <c r="L73" s="85">
        <v>8547</v>
      </c>
    </row>
    <row r="74" spans="1:12" ht="18" customHeight="1" x14ac:dyDescent="0.25">
      <c r="A74" s="23" t="s">
        <v>152</v>
      </c>
      <c r="B74" s="78" t="s">
        <v>153</v>
      </c>
      <c r="C74" s="82">
        <v>418348</v>
      </c>
      <c r="D74" s="83">
        <v>46222</v>
      </c>
      <c r="E74" s="84">
        <v>46235</v>
      </c>
      <c r="F74" s="74">
        <v>46223</v>
      </c>
      <c r="G74" s="109" t="s">
        <v>154</v>
      </c>
      <c r="H74" s="109"/>
      <c r="I74" s="109"/>
      <c r="J74" s="110" t="s">
        <v>41</v>
      </c>
      <c r="K74" s="110"/>
      <c r="L74" s="85">
        <v>1303.8</v>
      </c>
    </row>
    <row r="75" spans="1:12" ht="18" customHeight="1" x14ac:dyDescent="0.25">
      <c r="A75" s="29" t="s">
        <v>155</v>
      </c>
      <c r="B75" s="78" t="s">
        <v>156</v>
      </c>
      <c r="C75" s="82" t="s">
        <v>157</v>
      </c>
      <c r="D75" s="83">
        <v>46214</v>
      </c>
      <c r="E75" s="84">
        <v>46204</v>
      </c>
      <c r="F75" s="74">
        <v>46233</v>
      </c>
      <c r="G75" s="109" t="s">
        <v>158</v>
      </c>
      <c r="H75" s="109"/>
      <c r="I75" s="109"/>
      <c r="J75" s="110" t="s">
        <v>41</v>
      </c>
      <c r="K75" s="110"/>
      <c r="L75" s="85">
        <v>1736</v>
      </c>
    </row>
    <row r="76" spans="1:12" ht="18" customHeight="1" thickBot="1" x14ac:dyDescent="0.3">
      <c r="A76" s="29" t="s">
        <v>159</v>
      </c>
      <c r="B76" s="78" t="s">
        <v>114</v>
      </c>
      <c r="C76" s="82">
        <v>3976547</v>
      </c>
      <c r="D76" s="83">
        <v>46213</v>
      </c>
      <c r="E76" s="84">
        <v>46204</v>
      </c>
      <c r="F76" s="74">
        <v>46234</v>
      </c>
      <c r="G76" s="109" t="s">
        <v>160</v>
      </c>
      <c r="H76" s="109"/>
      <c r="I76" s="109"/>
      <c r="J76" s="111" t="s">
        <v>41</v>
      </c>
      <c r="K76" s="111"/>
      <c r="L76" s="88">
        <v>271.43</v>
      </c>
    </row>
    <row r="77" spans="1:12" ht="19.899999999999999" customHeight="1" thickBot="1" x14ac:dyDescent="0.3">
      <c r="A77" s="89"/>
      <c r="B77" s="89"/>
      <c r="C77" s="89"/>
      <c r="D77" s="89"/>
      <c r="E77" s="89"/>
      <c r="F77" s="89"/>
      <c r="G77" s="89"/>
      <c r="H77" s="89"/>
      <c r="I77" s="89"/>
      <c r="J77" s="104" t="s">
        <v>161</v>
      </c>
      <c r="K77" s="105"/>
      <c r="L77" s="90">
        <f>SUM(L20:L76)</f>
        <v>222439.38000000003</v>
      </c>
    </row>
    <row r="78" spans="1:12" ht="19.899999999999999" customHeight="1" x14ac:dyDescent="0.25">
      <c r="A78" s="91" t="s">
        <v>162</v>
      </c>
      <c r="B78" s="92"/>
      <c r="C78" s="92"/>
      <c r="D78" s="92"/>
      <c r="E78" s="92"/>
      <c r="F78" s="92"/>
      <c r="G78" s="92"/>
      <c r="H78" s="92"/>
      <c r="I78" s="92"/>
      <c r="J78" s="93"/>
      <c r="K78" s="93"/>
      <c r="L78" s="94"/>
    </row>
    <row r="79" spans="1:12" ht="19.899999999999999" customHeight="1" x14ac:dyDescent="0.25">
      <c r="A79" s="95" t="s">
        <v>163</v>
      </c>
      <c r="B79" s="96"/>
      <c r="C79" s="96"/>
      <c r="D79" s="96"/>
      <c r="E79" s="96"/>
      <c r="F79" s="96"/>
      <c r="G79" s="96"/>
      <c r="H79" s="96"/>
      <c r="I79" s="96"/>
      <c r="J79" s="96"/>
      <c r="K79" s="96"/>
      <c r="L79" s="97"/>
    </row>
    <row r="80" spans="1:12" ht="19.899999999999999" customHeight="1" x14ac:dyDescent="0.25">
      <c r="A80" s="97"/>
      <c r="B80" s="97"/>
      <c r="C80" s="97"/>
      <c r="D80" s="97"/>
      <c r="E80" s="97"/>
      <c r="F80" s="97"/>
      <c r="G80" s="97"/>
      <c r="H80" s="97"/>
      <c r="I80" s="97"/>
      <c r="J80" s="97"/>
      <c r="K80" s="97"/>
      <c r="L80" s="97"/>
    </row>
    <row r="81" spans="1:12" ht="19.899999999999999" customHeight="1" x14ac:dyDescent="0.25">
      <c r="A81" s="97"/>
      <c r="B81" s="97"/>
      <c r="C81" s="97"/>
      <c r="D81" s="97"/>
      <c r="E81" s="97"/>
      <c r="F81" s="97"/>
      <c r="G81" s="97"/>
      <c r="H81" s="97"/>
      <c r="I81" s="97"/>
      <c r="J81" s="97"/>
      <c r="K81" s="97"/>
      <c r="L81" s="97"/>
    </row>
    <row r="82" spans="1:12" ht="19.899999999999999" customHeight="1" x14ac:dyDescent="0.25">
      <c r="A82" s="97"/>
      <c r="B82" s="97"/>
      <c r="C82" s="97"/>
      <c r="D82" s="97"/>
      <c r="E82" s="97"/>
      <c r="F82" s="97"/>
      <c r="G82" s="97"/>
      <c r="H82" s="97"/>
      <c r="I82" s="97"/>
      <c r="J82" s="97"/>
      <c r="K82" s="97"/>
      <c r="L82" s="97"/>
    </row>
    <row r="83" spans="1:12" ht="19.899999999999999" customHeight="1" x14ac:dyDescent="0.25">
      <c r="A83" s="97"/>
      <c r="B83" s="97"/>
      <c r="C83" s="97"/>
      <c r="D83" s="97"/>
      <c r="E83" s="97"/>
      <c r="F83" s="97"/>
      <c r="G83" s="97"/>
      <c r="H83" s="97"/>
      <c r="I83" s="97"/>
      <c r="J83" s="97"/>
      <c r="K83" s="97"/>
      <c r="L83" s="98"/>
    </row>
    <row r="84" spans="1:12" ht="19.899999999999999" customHeight="1" x14ac:dyDescent="0.25">
      <c r="A84" s="106" t="s">
        <v>164</v>
      </c>
      <c r="B84" s="106"/>
      <c r="C84" s="99"/>
      <c r="D84" s="100"/>
      <c r="E84" s="106" t="s">
        <v>165</v>
      </c>
      <c r="F84" s="106"/>
      <c r="G84" s="99"/>
      <c r="H84" s="98" t="s">
        <v>165</v>
      </c>
      <c r="I84" s="99"/>
      <c r="J84" s="99"/>
      <c r="K84" s="101" t="s">
        <v>165</v>
      </c>
      <c r="L84" s="102"/>
    </row>
    <row r="85" spans="1:12" ht="19.899999999999999" customHeight="1" x14ac:dyDescent="0.25">
      <c r="A85" s="107" t="s">
        <v>166</v>
      </c>
      <c r="B85" s="107"/>
      <c r="C85" s="97"/>
      <c r="D85" s="97"/>
      <c r="E85" s="107" t="s">
        <v>167</v>
      </c>
      <c r="F85" s="107"/>
      <c r="G85" s="97"/>
      <c r="H85" s="102" t="s">
        <v>168</v>
      </c>
      <c r="I85" s="97"/>
      <c r="J85" s="97"/>
      <c r="K85" s="102" t="s">
        <v>169</v>
      </c>
      <c r="L85" s="103"/>
    </row>
    <row r="86" spans="1:12" ht="19.899999999999999" customHeight="1" x14ac:dyDescent="0.25">
      <c r="A86" s="108">
        <v>46211</v>
      </c>
      <c r="B86" s="108"/>
      <c r="C86" s="108"/>
      <c r="D86" s="108"/>
      <c r="E86" s="108"/>
      <c r="F86" s="108"/>
      <c r="G86" s="108"/>
      <c r="H86" s="108"/>
      <c r="I86" s="108"/>
      <c r="J86" s="108"/>
      <c r="K86" s="108"/>
      <c r="L86" s="108"/>
    </row>
    <row r="87" spans="1:12" ht="19.899999999999999" customHeight="1" x14ac:dyDescent="0.25"/>
    <row r="88" spans="1:12" ht="19.899999999999999" customHeight="1" x14ac:dyDescent="0.25"/>
  </sheetData>
  <sheetProtection algorithmName="SHA-512" hashValue="KxIuHzwBfF7NhCNQyKV9XdGr1M0xJA8M7K3m7a24Fx72AsO7GvxgD/HWveVF3nLsQzMlFzyL6qsVN5gHIe1Shg==" saltValue="NP4oWxA06Yp3MOFa5cV2Qw==" spinCount="100000" sheet="1" objects="1" scenarios="1" sort="0" autoFilter="0"/>
  <mergeCells count="155">
    <mergeCell ref="B2:L2"/>
    <mergeCell ref="B3:L3"/>
    <mergeCell ref="B5:L5"/>
    <mergeCell ref="B6:L6"/>
    <mergeCell ref="A7:L7"/>
    <mergeCell ref="A8:G8"/>
    <mergeCell ref="H8:I8"/>
    <mergeCell ref="J8:L8"/>
    <mergeCell ref="A13:B13"/>
    <mergeCell ref="E13:F13"/>
    <mergeCell ref="A14:B14"/>
    <mergeCell ref="C14:D15"/>
    <mergeCell ref="E14:F14"/>
    <mergeCell ref="H14:H15"/>
    <mergeCell ref="A9:G9"/>
    <mergeCell ref="H9:I9"/>
    <mergeCell ref="J9:L9"/>
    <mergeCell ref="A11:L11"/>
    <mergeCell ref="A12:B12"/>
    <mergeCell ref="C12:D13"/>
    <mergeCell ref="E12:F12"/>
    <mergeCell ref="H12:H13"/>
    <mergeCell ref="I12:J13"/>
    <mergeCell ref="K12:L13"/>
    <mergeCell ref="I14:J15"/>
    <mergeCell ref="K14:L15"/>
    <mergeCell ref="A15:B15"/>
    <mergeCell ref="E15:F15"/>
    <mergeCell ref="A17:L17"/>
    <mergeCell ref="A18:A19"/>
    <mergeCell ref="B18:E18"/>
    <mergeCell ref="F18:F19"/>
    <mergeCell ref="G18:I19"/>
    <mergeCell ref="J18:K19"/>
    <mergeCell ref="G23:I23"/>
    <mergeCell ref="J23:K23"/>
    <mergeCell ref="G24:I24"/>
    <mergeCell ref="J24:K24"/>
    <mergeCell ref="G25:I25"/>
    <mergeCell ref="J25:K25"/>
    <mergeCell ref="L18:L19"/>
    <mergeCell ref="G20:I20"/>
    <mergeCell ref="J20:K20"/>
    <mergeCell ref="G21:I21"/>
    <mergeCell ref="J21:K21"/>
    <mergeCell ref="G22:I22"/>
    <mergeCell ref="J22:K22"/>
    <mergeCell ref="G29:I29"/>
    <mergeCell ref="J29:K29"/>
    <mergeCell ref="G30:I30"/>
    <mergeCell ref="J30:K30"/>
    <mergeCell ref="G31:I31"/>
    <mergeCell ref="J31:K31"/>
    <mergeCell ref="G26:I26"/>
    <mergeCell ref="J26:K26"/>
    <mergeCell ref="G27:I27"/>
    <mergeCell ref="J27:K27"/>
    <mergeCell ref="G28:I28"/>
    <mergeCell ref="J28:K28"/>
    <mergeCell ref="G35:I35"/>
    <mergeCell ref="J35:K35"/>
    <mergeCell ref="G36:I36"/>
    <mergeCell ref="J36:K36"/>
    <mergeCell ref="G37:I37"/>
    <mergeCell ref="J37:K37"/>
    <mergeCell ref="G32:I32"/>
    <mergeCell ref="J32:K32"/>
    <mergeCell ref="G33:I33"/>
    <mergeCell ref="J33:K33"/>
    <mergeCell ref="G34:I34"/>
    <mergeCell ref="J34:K34"/>
    <mergeCell ref="G41:I41"/>
    <mergeCell ref="J41:K41"/>
    <mergeCell ref="G42:I42"/>
    <mergeCell ref="J42:K42"/>
    <mergeCell ref="G43:I43"/>
    <mergeCell ref="J43:K43"/>
    <mergeCell ref="G38:I38"/>
    <mergeCell ref="J38:K38"/>
    <mergeCell ref="G39:I39"/>
    <mergeCell ref="J39:K39"/>
    <mergeCell ref="G40:I40"/>
    <mergeCell ref="J40:K40"/>
    <mergeCell ref="G47:I47"/>
    <mergeCell ref="J47:K47"/>
    <mergeCell ref="G48:I48"/>
    <mergeCell ref="J48:K48"/>
    <mergeCell ref="G49:I49"/>
    <mergeCell ref="J49:K49"/>
    <mergeCell ref="G44:I44"/>
    <mergeCell ref="J44:K44"/>
    <mergeCell ref="G45:I45"/>
    <mergeCell ref="J45:K45"/>
    <mergeCell ref="G46:I46"/>
    <mergeCell ref="J46:K46"/>
    <mergeCell ref="G53:I53"/>
    <mergeCell ref="J53:K53"/>
    <mergeCell ref="G54:I54"/>
    <mergeCell ref="J54:K54"/>
    <mergeCell ref="G55:I55"/>
    <mergeCell ref="J55:K55"/>
    <mergeCell ref="G50:I50"/>
    <mergeCell ref="J50:K50"/>
    <mergeCell ref="G51:I51"/>
    <mergeCell ref="J51:K51"/>
    <mergeCell ref="G52:I52"/>
    <mergeCell ref="J52:K52"/>
    <mergeCell ref="G59:I59"/>
    <mergeCell ref="J59:K59"/>
    <mergeCell ref="G60:I60"/>
    <mergeCell ref="J60:K60"/>
    <mergeCell ref="G61:I61"/>
    <mergeCell ref="J61:K61"/>
    <mergeCell ref="G56:I56"/>
    <mergeCell ref="J56:K56"/>
    <mergeCell ref="G57:I57"/>
    <mergeCell ref="J57:K57"/>
    <mergeCell ref="G58:I58"/>
    <mergeCell ref="J58:K58"/>
    <mergeCell ref="G65:I65"/>
    <mergeCell ref="J65:K65"/>
    <mergeCell ref="G66:I66"/>
    <mergeCell ref="J66:K66"/>
    <mergeCell ref="G67:I67"/>
    <mergeCell ref="J67:K67"/>
    <mergeCell ref="G62:I62"/>
    <mergeCell ref="J62:K62"/>
    <mergeCell ref="G63:I63"/>
    <mergeCell ref="J63:K63"/>
    <mergeCell ref="G64:I64"/>
    <mergeCell ref="J64:K64"/>
    <mergeCell ref="G71:I71"/>
    <mergeCell ref="J71:K71"/>
    <mergeCell ref="G72:I72"/>
    <mergeCell ref="J72:K72"/>
    <mergeCell ref="G73:I73"/>
    <mergeCell ref="J73:K73"/>
    <mergeCell ref="G68:I68"/>
    <mergeCell ref="J68:K68"/>
    <mergeCell ref="G69:I69"/>
    <mergeCell ref="J69:K69"/>
    <mergeCell ref="G70:I70"/>
    <mergeCell ref="J70:K70"/>
    <mergeCell ref="J77:K77"/>
    <mergeCell ref="A84:B84"/>
    <mergeCell ref="E84:F84"/>
    <mergeCell ref="A85:B85"/>
    <mergeCell ref="E85:F85"/>
    <mergeCell ref="A86:L86"/>
    <mergeCell ref="G74:I74"/>
    <mergeCell ref="J74:K74"/>
    <mergeCell ref="G75:I75"/>
    <mergeCell ref="J75:K75"/>
    <mergeCell ref="G76:I76"/>
    <mergeCell ref="J76:K7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2026-10-01T15:54:39Z</dcterms:modified>
</cp:coreProperties>
</file>