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930" windowHeight="10995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1" i="1" l="1"/>
  <c r="M61" i="1"/>
  <c r="M47" i="1"/>
  <c r="C14" i="1"/>
  <c r="H14" i="1" s="1"/>
  <c r="I14" i="1" s="1"/>
  <c r="G13" i="1"/>
  <c r="E13" i="1"/>
</calcChain>
</file>

<file path=xl/sharedStrings.xml><?xml version="1.0" encoding="utf-8"?>
<sst xmlns="http://schemas.openxmlformats.org/spreadsheetml/2006/main" count="350" uniqueCount="162">
  <si>
    <t xml:space="preserve">DEMONSTRATIVO DAS RECEITAS E DESPESAS </t>
  </si>
  <si>
    <t>SECRETARIA MUNICIPAL DE SAÚDE</t>
  </si>
  <si>
    <t>1º ADITAMENTO AO TERMO DE CONVÊNIO 014/2024</t>
  </si>
  <si>
    <t xml:space="preserve">BLOCO 1 - IDENTIFICAÇÃO </t>
  </si>
  <si>
    <t xml:space="preserve"> NOME DA  ENTIDADE</t>
  </si>
  <si>
    <t>CNJP</t>
  </si>
  <si>
    <t>PERÍODO DE REALIZAÇÃO</t>
  </si>
  <si>
    <t xml:space="preserve">CRPI - CENTRO DE RECUPERAÇÃO DE PARALISIA INFANTIL E CEREBRAL DO GUARUJÁ </t>
  </si>
  <si>
    <t>48.703.342/0001-02</t>
  </si>
  <si>
    <t>01/02/2026 A 28/02/2026</t>
  </si>
  <si>
    <t>BLOCO 2 - SÍNTESE DA RECEITA E DA DESPESA</t>
  </si>
  <si>
    <t>SALDO INICIAL DE CONTA CORRENTE
(A)</t>
  </si>
  <si>
    <t>DISPONIBILIDADE FINANCEIRO INICIAL
(C) = A + B</t>
  </si>
  <si>
    <t>RECEBIMENTO NO PERÍODO
(D)</t>
  </si>
  <si>
    <t>TOTAL DE DESPESA REALIZADA
(F)</t>
  </si>
  <si>
    <t>DISPONIBILIDADE FINANCEIRO FINAL
(H) = C + D + E - F</t>
  </si>
  <si>
    <t>SALDO FINAL CONTA APLICAÇÃO
(I)</t>
  </si>
  <si>
    <t>SALDO FINAL CONTA CORRENTE
(J) = H - I</t>
  </si>
  <si>
    <t>SALDO INICIAL CONTA APLICAÇÃO
(B)</t>
  </si>
  <si>
    <t>RENDIMENTO APLICAÇÃO FINANCEIRA
(E)</t>
  </si>
  <si>
    <t>DEVOLUÇÃO / DEPÓSITO
(G)</t>
  </si>
  <si>
    <t>BLOCO 3 - PAGAMENTOS EFETUADOS</t>
  </si>
  <si>
    <t>ITEM</t>
  </si>
  <si>
    <t>DOCUMENTO</t>
  </si>
  <si>
    <t>DATA DO PAGAMENTO</t>
  </si>
  <si>
    <t xml:space="preserve">FORNECEDOR / PRESTADOR </t>
  </si>
  <si>
    <t>CATEGORIA OU FINALIDADE DA DESPESA</t>
  </si>
  <si>
    <t>VALOR</t>
  </si>
  <si>
    <t>TIPO</t>
  </si>
  <si>
    <t>NÚMERO</t>
  </si>
  <si>
    <t>DATA EMISSÃO</t>
  </si>
  <si>
    <t>COMPETÊNCIA</t>
  </si>
  <si>
    <t>01</t>
  </si>
  <si>
    <t>FATURA</t>
  </si>
  <si>
    <t xml:space="preserve">SABESP - Cia de Saneamento Básico do Estado de S.P </t>
  </si>
  <si>
    <t xml:space="preserve">UTILIDADE PUBLICA </t>
  </si>
  <si>
    <t>02</t>
  </si>
  <si>
    <t>GFD</t>
  </si>
  <si>
    <t>*</t>
  </si>
  <si>
    <t xml:space="preserve">FGTS S/ FOLHA </t>
  </si>
  <si>
    <t xml:space="preserve">RECURSOS HUMANOS </t>
  </si>
  <si>
    <t>03</t>
  </si>
  <si>
    <t>HOLERITE</t>
  </si>
  <si>
    <t xml:space="preserve">KATIUSCIA GARCIA OLIVEIRA DE LIMA </t>
  </si>
  <si>
    <t>04</t>
  </si>
  <si>
    <t xml:space="preserve"> RAINARA EVELIN DA S. FERNANDES </t>
  </si>
  <si>
    <t>05</t>
  </si>
  <si>
    <t xml:space="preserve">LILIANE SPICACCI RIGONATI </t>
  </si>
  <si>
    <t>06</t>
  </si>
  <si>
    <t xml:space="preserve">REGINA MARIA G.V.DE ABREU </t>
  </si>
  <si>
    <t>07</t>
  </si>
  <si>
    <t>ANA LUCIA VASQUES ANTONIO</t>
  </si>
  <si>
    <t>08</t>
  </si>
  <si>
    <t xml:space="preserve">TICIANE FERNANDA CARNEIRO </t>
  </si>
  <si>
    <t>09</t>
  </si>
  <si>
    <t xml:space="preserve"> LILIAN MOREIRA SANCHEZ </t>
  </si>
  <si>
    <t>10</t>
  </si>
  <si>
    <t xml:space="preserve"> LUCIAN BARACAL B. DOS ANJOS </t>
  </si>
  <si>
    <t>11</t>
  </si>
  <si>
    <t>MELISSA BORGES DE MORAES</t>
  </si>
  <si>
    <t>12</t>
  </si>
  <si>
    <t>DAIANA FERREIRA BARROS</t>
  </si>
  <si>
    <t>13</t>
  </si>
  <si>
    <t xml:space="preserve"> TALITA SOUZA DE C. GONÇALVES</t>
  </si>
  <si>
    <t>14</t>
  </si>
  <si>
    <t>SUELEN ROSI JOAO</t>
  </si>
  <si>
    <t>15</t>
  </si>
  <si>
    <t xml:space="preserve">MARIA EUNICE CARDOSO DE CASTRO </t>
  </si>
  <si>
    <t>16</t>
  </si>
  <si>
    <t>ELIS CRISTINA MARTINS</t>
  </si>
  <si>
    <t>17</t>
  </si>
  <si>
    <t>GILCE LEITE MARTINS</t>
  </si>
  <si>
    <t>18</t>
  </si>
  <si>
    <t>BAYARDO FURLANI BRAIA</t>
  </si>
  <si>
    <t>19</t>
  </si>
  <si>
    <t xml:space="preserve">RINALDO OLIVEIRA MARINHO </t>
  </si>
  <si>
    <t>20</t>
  </si>
  <si>
    <t xml:space="preserve">JOSE HENRIQUE DOS SANTOS RIBEIRO LIMA </t>
  </si>
  <si>
    <t>21</t>
  </si>
  <si>
    <t xml:space="preserve">CASSIO APARECIDO DA SILVA </t>
  </si>
  <si>
    <t>22</t>
  </si>
  <si>
    <t xml:space="preserve">ADRIANA MARTINHO FERRAZ DE CAMPOS </t>
  </si>
  <si>
    <t>23</t>
  </si>
  <si>
    <t xml:space="preserve">ANDREZA SOUZA COSTA DE OLIVEIRA </t>
  </si>
  <si>
    <t>24</t>
  </si>
  <si>
    <t>RAIANE PEREIRA DA SILVA</t>
  </si>
  <si>
    <t>25</t>
  </si>
  <si>
    <t xml:space="preserve">THAYANI CAROLINE DA SILVA SANTOS </t>
  </si>
  <si>
    <t>26</t>
  </si>
  <si>
    <t xml:space="preserve">KATIA REGINA FELLER </t>
  </si>
  <si>
    <t>27</t>
  </si>
  <si>
    <t xml:space="preserve">RITA DE CASSIA ZANCHETT BASTOS </t>
  </si>
  <si>
    <t>28</t>
  </si>
  <si>
    <t xml:space="preserve">WILLIAN WALLACE DOS SANTOS </t>
  </si>
  <si>
    <t>29</t>
  </si>
  <si>
    <t xml:space="preserve">DANIELA ARAUJO DA SILVA </t>
  </si>
  <si>
    <t>30</t>
  </si>
  <si>
    <t xml:space="preserve">EVANGELINA ALICE GUILHERME VIEIRA </t>
  </si>
  <si>
    <t>31</t>
  </si>
  <si>
    <t>NFS</t>
  </si>
  <si>
    <t>26/01/206</t>
  </si>
  <si>
    <t>CLAUDIA DE MOURA VASSAO CONTABILIDADE</t>
  </si>
  <si>
    <t>32</t>
  </si>
  <si>
    <t>MV ORTOPEDIA EIRELLI</t>
  </si>
  <si>
    <t>33</t>
  </si>
  <si>
    <t xml:space="preserve">LUCIANO DE LIMA TEIXEIRA </t>
  </si>
  <si>
    <t>34</t>
  </si>
  <si>
    <t xml:space="preserve">O ESPECIALISTA COMERCIO VAREJISTA DE TELEFONIA E INFORMATICA LTDA </t>
  </si>
  <si>
    <t>35</t>
  </si>
  <si>
    <t>HOLERITE ADIANT SALARIO</t>
  </si>
  <si>
    <t>36</t>
  </si>
  <si>
    <t>DARF</t>
  </si>
  <si>
    <t>07.16.26034.2441108-7</t>
  </si>
  <si>
    <t xml:space="preserve">RET COD 1708 E 5952 - REF 012026 - NF 2387 MV ORTOPEDIA </t>
  </si>
  <si>
    <t>37</t>
  </si>
  <si>
    <t>NFCOM</t>
  </si>
  <si>
    <t xml:space="preserve">CONTA DE TEL E INTER - VIVO TELEFONICA </t>
  </si>
  <si>
    <t>38</t>
  </si>
  <si>
    <t xml:space="preserve">HOLERITE ADIANT 1º PARC 13º </t>
  </si>
  <si>
    <t>39</t>
  </si>
  <si>
    <t xml:space="preserve">FATURA </t>
  </si>
  <si>
    <t>UNIMED SAUDE E ODONTO S/A</t>
  </si>
  <si>
    <t>40</t>
  </si>
  <si>
    <t>NF 06501945 - PLUXEE BENEFICIOS BRASIL S/A - REF V.R 12/2025</t>
  </si>
  <si>
    <t>41</t>
  </si>
  <si>
    <t xml:space="preserve">RECIBO FÉRIAS </t>
  </si>
  <si>
    <t>NF 06502048 - PLUXEE BENEFICIOS BRASIL S/A - REF V.A 12/2025</t>
  </si>
  <si>
    <t>42</t>
  </si>
  <si>
    <t>RECIBO 375367 AUTOPASS - CITY - REF VT 12/2025</t>
  </si>
  <si>
    <t>43</t>
  </si>
  <si>
    <t>INSS S/ FOLHA - REF 10/2025</t>
  </si>
  <si>
    <t>44</t>
  </si>
  <si>
    <t>07.16.26050.5608850-7</t>
  </si>
  <si>
    <t xml:space="preserve">INSS E IR S/ FOLHA </t>
  </si>
  <si>
    <t>45</t>
  </si>
  <si>
    <t>RECIBO</t>
  </si>
  <si>
    <t xml:space="preserve">AUTOPASS S.A - CITY TRANSPORTE URBANO </t>
  </si>
  <si>
    <t>46</t>
  </si>
  <si>
    <t xml:space="preserve">PLUXEE BENEFICIOS BRASIL S/A - REF V.R </t>
  </si>
  <si>
    <t>47</t>
  </si>
  <si>
    <t xml:space="preserve">PLUXEE BENEFICIOS BRASIL S/A - REF V.A </t>
  </si>
  <si>
    <t xml:space="preserve">RET COD 1708 - REF 10/2025 - NF 2281 MV ORTOPEDIA </t>
  </si>
  <si>
    <t>48</t>
  </si>
  <si>
    <t>CONTA DE TEL E INTER - VIVO TELEFONICA REF 11/2025</t>
  </si>
  <si>
    <t>49</t>
  </si>
  <si>
    <t>AMAZONAS INDUSTRIA, COMERCIO ATACADISTA, IMPORTAÇÃO E EXPORT</t>
  </si>
  <si>
    <t xml:space="preserve">NF 03819208 - CIEE - REF 11-2025 - CAPACITAÇÃO JOVEM APRENDIZ MICKAEL </t>
  </si>
  <si>
    <t xml:space="preserve">MATERIA USO CONSUMO </t>
  </si>
  <si>
    <t>50</t>
  </si>
  <si>
    <t xml:space="preserve">ELIANA FERREIRA BARROS GIRARDI </t>
  </si>
  <si>
    <t>NFS GESTAO EMPRESARIAL LTDA - REF 30 VIDAS - REF 11/2025</t>
  </si>
  <si>
    <t>51</t>
  </si>
  <si>
    <t>OCEAN LIMP - W FERREIRA PROD DE LIMPEZA LTDA</t>
  </si>
  <si>
    <t xml:space="preserve">TOTAL   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</si>
  <si>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</si>
  <si>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</si>
  <si>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>PRESIDENTE DA ENTIDADE</t>
  </si>
  <si>
    <t>CONSELHEIRO FISCAL</t>
  </si>
  <si>
    <t xml:space="preserve"> REGINALDO GONÇALVES PACHECO - CPF: 133.714.228-01  </t>
  </si>
  <si>
    <t xml:space="preserve">  RODRIGO LAGE COSTA -                           CPF: 262.910.488-50 </t>
  </si>
  <si>
    <t>CLAUDIA CASTRUCCI -                           CPF: 070.086.128-93</t>
  </si>
  <si>
    <t xml:space="preserve"> SHEILA DE OLIVEIRA AGRIA                      CPF: 104.922.688-78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</si>
</sst>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164" formatCode="&quot;R$&quot;\ #,##0.00"/>
    <numFmt numFmtId="165" formatCode="&quot;R$ &quot;#,##0.00_);[Red]&quot;(R$ &quot;#,##0.00\)"/>
    <numFmt numFmtId="166" formatCode="&quot;R$ &quot;#,##0.00"/>
    <numFmt numFmtId="167" formatCode="[$-416]mmmm\-yy;@"/>
    <numFmt numFmtId="168" formatCode="[$-F800]dddd\,\ mmmm\ dd\,\ 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8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7"/>
      <name val="Calibri"/>
      <family val="2"/>
      <scheme val="minor"/>
    </font>
    <font>
      <b/>
      <sz val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.5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5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13"/>
      </patternFill>
    </fill>
  </fills>
  <borders count="9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0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" fillId="0" borderId="0" xfId="0" applyFont="1" applyAlignment="1" applyProtection="1">
      <alignment vertical="center" wrapText="1"/>
      <protection hidden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2" fillId="0" borderId="18" xfId="1" applyFont="1" applyFill="1" applyBorder="1" applyAlignment="1" applyProtection="1">
      <alignment horizontal="center" vertical="center" wrapText="1"/>
      <protection locked="0"/>
    </xf>
    <xf numFmtId="0" fontId="11" fillId="0" borderId="24" xfId="0" applyFont="1" applyBorder="1" applyAlignment="1">
      <alignment horizontal="center" vertical="center" wrapText="1"/>
    </xf>
    <xf numFmtId="44" fontId="2" fillId="0" borderId="28" xfId="1" applyFont="1" applyBorder="1" applyAlignment="1" applyProtection="1">
      <alignment horizontal="center" vertical="center" wrapText="1"/>
    </xf>
    <xf numFmtId="165" fontId="3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165" fontId="3" fillId="0" borderId="0" xfId="0" applyNumberFormat="1" applyFont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4" borderId="42" xfId="0" applyFont="1" applyFill="1" applyBorder="1" applyAlignment="1">
      <alignment horizontal="center" vertical="center" wrapText="1"/>
    </xf>
    <xf numFmtId="49" fontId="6" fillId="5" borderId="50" xfId="0" applyNumberFormat="1" applyFont="1" applyFill="1" applyBorder="1" applyAlignment="1">
      <alignment horizontal="center" vertical="center" wrapText="1"/>
    </xf>
    <xf numFmtId="49" fontId="13" fillId="2" borderId="39" xfId="0" applyNumberFormat="1" applyFont="1" applyFill="1" applyBorder="1" applyAlignment="1">
      <alignment horizontal="center" vertical="center" wrapText="1"/>
    </xf>
    <xf numFmtId="1" fontId="13" fillId="2" borderId="37" xfId="0" applyNumberFormat="1" applyFont="1" applyFill="1" applyBorder="1" applyAlignment="1">
      <alignment horizontal="center" vertical="center" wrapText="1"/>
    </xf>
    <xf numFmtId="14" fontId="13" fillId="2" borderId="37" xfId="0" applyNumberFormat="1" applyFont="1" applyFill="1" applyBorder="1" applyAlignment="1">
      <alignment horizontal="center" vertical="center" wrapText="1"/>
    </xf>
    <xf numFmtId="167" fontId="13" fillId="2" borderId="37" xfId="0" applyNumberFormat="1" applyFont="1" applyFill="1" applyBorder="1" applyAlignment="1">
      <alignment horizontal="center" vertical="center" wrapText="1"/>
    </xf>
    <xf numFmtId="44" fontId="13" fillId="2" borderId="52" xfId="1" applyFont="1" applyFill="1" applyBorder="1" applyAlignment="1">
      <alignment horizontal="center" vertical="center" wrapText="1"/>
    </xf>
    <xf numFmtId="49" fontId="6" fillId="5" borderId="53" xfId="0" applyNumberFormat="1" applyFont="1" applyFill="1" applyBorder="1" applyAlignment="1">
      <alignment horizontal="center" vertical="center" wrapText="1"/>
    </xf>
    <xf numFmtId="49" fontId="13" fillId="2" borderId="54" xfId="0" applyNumberFormat="1" applyFont="1" applyFill="1" applyBorder="1" applyAlignment="1">
      <alignment horizontal="center" vertical="center" wrapText="1"/>
    </xf>
    <xf numFmtId="1" fontId="13" fillId="2" borderId="55" xfId="0" applyNumberFormat="1" applyFont="1" applyFill="1" applyBorder="1" applyAlignment="1">
      <alignment horizontal="center" vertical="center" wrapText="1"/>
    </xf>
    <xf numFmtId="14" fontId="13" fillId="2" borderId="55" xfId="0" applyNumberFormat="1" applyFont="1" applyFill="1" applyBorder="1" applyAlignment="1">
      <alignment horizontal="center" vertical="center" wrapText="1"/>
    </xf>
    <xf numFmtId="167" fontId="13" fillId="2" borderId="55" xfId="0" applyNumberFormat="1" applyFont="1" applyFill="1" applyBorder="1" applyAlignment="1">
      <alignment horizontal="center" vertical="center" wrapText="1"/>
    </xf>
    <xf numFmtId="44" fontId="13" fillId="2" borderId="56" xfId="1" applyFont="1" applyFill="1" applyBorder="1" applyAlignment="1">
      <alignment horizontal="center" vertical="center" wrapText="1"/>
    </xf>
    <xf numFmtId="49" fontId="14" fillId="6" borderId="57" xfId="0" applyNumberFormat="1" applyFont="1" applyFill="1" applyBorder="1" applyAlignment="1">
      <alignment horizontal="center" vertical="center" wrapText="1"/>
    </xf>
    <xf numFmtId="1" fontId="14" fillId="6" borderId="58" xfId="0" applyNumberFormat="1" applyFont="1" applyFill="1" applyBorder="1" applyAlignment="1">
      <alignment horizontal="center" vertical="center" wrapText="1"/>
    </xf>
    <xf numFmtId="14" fontId="14" fillId="6" borderId="58" xfId="0" applyNumberFormat="1" applyFont="1" applyFill="1" applyBorder="1" applyAlignment="1">
      <alignment horizontal="center" vertical="center" wrapText="1"/>
    </xf>
    <xf numFmtId="167" fontId="14" fillId="6" borderId="58" xfId="0" applyNumberFormat="1" applyFont="1" applyFill="1" applyBorder="1" applyAlignment="1">
      <alignment horizontal="center" vertical="center" wrapText="1"/>
    </xf>
    <xf numFmtId="44" fontId="14" fillId="6" borderId="59" xfId="1" applyFont="1" applyFill="1" applyBorder="1" applyAlignment="1">
      <alignment horizontal="center" vertical="center" wrapText="1"/>
    </xf>
    <xf numFmtId="49" fontId="14" fillId="6" borderId="60" xfId="0" applyNumberFormat="1" applyFont="1" applyFill="1" applyBorder="1" applyAlignment="1">
      <alignment horizontal="center" vertical="center" wrapText="1"/>
    </xf>
    <xf numFmtId="1" fontId="14" fillId="6" borderId="61" xfId="0" applyNumberFormat="1" applyFont="1" applyFill="1" applyBorder="1" applyAlignment="1">
      <alignment horizontal="center" vertical="center" wrapText="1"/>
    </xf>
    <xf numFmtId="14" fontId="14" fillId="6" borderId="61" xfId="0" applyNumberFormat="1" applyFont="1" applyFill="1" applyBorder="1" applyAlignment="1">
      <alignment horizontal="center" vertical="center" wrapText="1"/>
    </xf>
    <xf numFmtId="167" fontId="14" fillId="6" borderId="61" xfId="0" applyNumberFormat="1" applyFont="1" applyFill="1" applyBorder="1" applyAlignment="1">
      <alignment horizontal="center" vertical="center" wrapText="1"/>
    </xf>
    <xf numFmtId="44" fontId="14" fillId="6" borderId="62" xfId="1" applyFont="1" applyFill="1" applyBorder="1" applyAlignment="1">
      <alignment horizontal="center" vertical="center" wrapText="1"/>
    </xf>
    <xf numFmtId="44" fontId="15" fillId="2" borderId="0" xfId="0" applyNumberFormat="1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0" fontId="16" fillId="2" borderId="0" xfId="0" applyFont="1" applyFill="1" applyAlignment="1">
      <alignment vertical="center" wrapText="1"/>
    </xf>
    <xf numFmtId="0" fontId="16" fillId="0" borderId="0" xfId="0" applyFont="1" applyAlignment="1">
      <alignment vertical="center" wrapText="1"/>
    </xf>
    <xf numFmtId="44" fontId="14" fillId="6" borderId="62" xfId="1" applyFont="1" applyFill="1" applyBorder="1" applyAlignment="1">
      <alignment vertical="center" wrapText="1"/>
    </xf>
    <xf numFmtId="44" fontId="17" fillId="2" borderId="0" xfId="0" applyNumberFormat="1" applyFont="1" applyFill="1" applyBorder="1" applyAlignment="1">
      <alignment vertical="center" wrapText="1"/>
    </xf>
    <xf numFmtId="49" fontId="14" fillId="6" borderId="63" xfId="0" applyNumberFormat="1" applyFont="1" applyFill="1" applyBorder="1" applyAlignment="1">
      <alignment horizontal="center" vertical="center" wrapText="1"/>
    </xf>
    <xf numFmtId="1" fontId="14" fillId="6" borderId="64" xfId="0" applyNumberFormat="1" applyFont="1" applyFill="1" applyBorder="1" applyAlignment="1">
      <alignment horizontal="center" vertical="center" wrapText="1"/>
    </xf>
    <xf numFmtId="14" fontId="14" fillId="6" borderId="64" xfId="0" applyNumberFormat="1" applyFont="1" applyFill="1" applyBorder="1" applyAlignment="1">
      <alignment horizontal="center" vertical="center" wrapText="1"/>
    </xf>
    <xf numFmtId="167" fontId="14" fillId="6" borderId="64" xfId="0" applyNumberFormat="1" applyFont="1" applyFill="1" applyBorder="1" applyAlignment="1">
      <alignment horizontal="center" vertical="center" wrapText="1"/>
    </xf>
    <xf numFmtId="44" fontId="14" fillId="6" borderId="65" xfId="1" applyFont="1" applyFill="1" applyBorder="1" applyAlignment="1">
      <alignment horizontal="center" vertical="center" wrapText="1"/>
    </xf>
    <xf numFmtId="44" fontId="14" fillId="7" borderId="66" xfId="0" applyNumberFormat="1" applyFont="1" applyFill="1" applyBorder="1" applyAlignment="1">
      <alignment vertical="center" wrapText="1"/>
    </xf>
    <xf numFmtId="1" fontId="13" fillId="0" borderId="67" xfId="0" applyNumberFormat="1" applyFont="1" applyBorder="1" applyAlignment="1">
      <alignment horizontal="center" vertical="center" wrapText="1"/>
    </xf>
    <xf numFmtId="14" fontId="13" fillId="0" borderId="67" xfId="0" applyNumberFormat="1" applyFont="1" applyBorder="1" applyAlignment="1">
      <alignment horizontal="center" vertical="center" wrapText="1"/>
    </xf>
    <xf numFmtId="44" fontId="13" fillId="0" borderId="71" xfId="1" applyFont="1" applyBorder="1" applyAlignment="1">
      <alignment horizontal="center" vertical="center" wrapText="1"/>
    </xf>
    <xf numFmtId="49" fontId="13" fillId="2" borderId="60" xfId="0" applyNumberFormat="1" applyFont="1" applyFill="1" applyBorder="1" applyAlignment="1">
      <alignment horizontal="center" vertical="center" wrapText="1"/>
    </xf>
    <xf numFmtId="1" fontId="13" fillId="0" borderId="61" xfId="0" applyNumberFormat="1" applyFont="1" applyBorder="1" applyAlignment="1">
      <alignment horizontal="center" vertical="center" wrapText="1"/>
    </xf>
    <xf numFmtId="14" fontId="13" fillId="0" borderId="61" xfId="0" applyNumberFormat="1" applyFont="1" applyBorder="1" applyAlignment="1">
      <alignment horizontal="center" vertical="center" wrapText="1"/>
    </xf>
    <xf numFmtId="167" fontId="13" fillId="2" borderId="61" xfId="0" applyNumberFormat="1" applyFont="1" applyFill="1" applyBorder="1" applyAlignment="1">
      <alignment horizontal="center" vertical="center" wrapText="1"/>
    </xf>
    <xf numFmtId="49" fontId="13" fillId="2" borderId="70" xfId="0" applyNumberFormat="1" applyFont="1" applyFill="1" applyBorder="1" applyAlignment="1">
      <alignment horizontal="center" vertical="center" wrapText="1"/>
    </xf>
    <xf numFmtId="1" fontId="13" fillId="0" borderId="74" xfId="0" applyNumberFormat="1" applyFont="1" applyBorder="1" applyAlignment="1">
      <alignment horizontal="center" vertical="center" wrapText="1"/>
    </xf>
    <xf numFmtId="14" fontId="13" fillId="0" borderId="74" xfId="0" applyNumberFormat="1" applyFont="1" applyBorder="1" applyAlignment="1">
      <alignment horizontal="center" vertical="center" wrapText="1"/>
    </xf>
    <xf numFmtId="49" fontId="13" fillId="2" borderId="73" xfId="0" applyNumberFormat="1" applyFont="1" applyFill="1" applyBorder="1" applyAlignment="1">
      <alignment horizontal="center" vertical="center" wrapText="1"/>
    </xf>
    <xf numFmtId="1" fontId="13" fillId="0" borderId="76" xfId="0" applyNumberFormat="1" applyFont="1" applyBorder="1" applyAlignment="1">
      <alignment horizontal="center" vertical="center" wrapText="1"/>
    </xf>
    <xf numFmtId="14" fontId="13" fillId="0" borderId="76" xfId="0" applyNumberFormat="1" applyFont="1" applyBorder="1" applyAlignment="1">
      <alignment horizontal="center" vertical="center" wrapText="1"/>
    </xf>
    <xf numFmtId="167" fontId="13" fillId="0" borderId="76" xfId="0" applyNumberFormat="1" applyFont="1" applyBorder="1" applyAlignment="1">
      <alignment horizontal="center" vertical="center" wrapText="1"/>
    </xf>
    <xf numFmtId="49" fontId="13" fillId="2" borderId="77" xfId="0" applyNumberFormat="1" applyFont="1" applyFill="1" applyBorder="1" applyAlignment="1">
      <alignment horizontal="center" vertical="center" wrapText="1"/>
    </xf>
    <xf numFmtId="1" fontId="13" fillId="0" borderId="78" xfId="0" applyNumberFormat="1" applyFont="1" applyBorder="1" applyAlignment="1">
      <alignment horizontal="center" vertical="center" wrapText="1"/>
    </xf>
    <xf numFmtId="14" fontId="13" fillId="0" borderId="78" xfId="0" applyNumberFormat="1" applyFont="1" applyBorder="1" applyAlignment="1">
      <alignment horizontal="center" vertical="center" wrapText="1"/>
    </xf>
    <xf numFmtId="167" fontId="13" fillId="0" borderId="78" xfId="0" applyNumberFormat="1" applyFont="1" applyBorder="1" applyAlignment="1">
      <alignment horizontal="center" vertical="center" wrapText="1"/>
    </xf>
    <xf numFmtId="44" fontId="13" fillId="0" borderId="81" xfId="1" applyFont="1" applyBorder="1" applyAlignment="1">
      <alignment horizontal="center" vertical="center" wrapText="1"/>
    </xf>
    <xf numFmtId="49" fontId="14" fillId="5" borderId="57" xfId="0" applyNumberFormat="1" applyFont="1" applyFill="1" applyBorder="1" applyAlignment="1">
      <alignment horizontal="center" vertical="center" wrapText="1"/>
    </xf>
    <xf numFmtId="1" fontId="14" fillId="5" borderId="58" xfId="0" applyNumberFormat="1" applyFont="1" applyFill="1" applyBorder="1" applyAlignment="1">
      <alignment horizontal="center" vertical="center" wrapText="1"/>
    </xf>
    <xf numFmtId="14" fontId="14" fillId="5" borderId="58" xfId="0" applyNumberFormat="1" applyFont="1" applyFill="1" applyBorder="1" applyAlignment="1">
      <alignment horizontal="center" vertical="center" wrapText="1"/>
    </xf>
    <xf numFmtId="167" fontId="14" fillId="5" borderId="58" xfId="0" applyNumberFormat="1" applyFont="1" applyFill="1" applyBorder="1" applyAlignment="1">
      <alignment horizontal="center" vertical="center" wrapText="1"/>
    </xf>
    <xf numFmtId="44" fontId="14" fillId="5" borderId="59" xfId="1" applyFont="1" applyFill="1" applyBorder="1" applyAlignment="1">
      <alignment horizontal="center" vertical="center" wrapText="1"/>
    </xf>
    <xf numFmtId="49" fontId="14" fillId="5" borderId="63" xfId="0" applyNumberFormat="1" applyFont="1" applyFill="1" applyBorder="1" applyAlignment="1">
      <alignment horizontal="center" vertical="center" wrapText="1"/>
    </xf>
    <xf numFmtId="1" fontId="14" fillId="5" borderId="64" xfId="0" applyNumberFormat="1" applyFont="1" applyFill="1" applyBorder="1" applyAlignment="1">
      <alignment horizontal="center" vertical="center" wrapText="1"/>
    </xf>
    <xf numFmtId="14" fontId="14" fillId="5" borderId="64" xfId="0" applyNumberFormat="1" applyFont="1" applyFill="1" applyBorder="1" applyAlignment="1">
      <alignment horizontal="center" vertical="center" wrapText="1"/>
    </xf>
    <xf numFmtId="167" fontId="14" fillId="5" borderId="64" xfId="0" applyNumberFormat="1" applyFont="1" applyFill="1" applyBorder="1" applyAlignment="1">
      <alignment horizontal="center" vertical="center" wrapText="1"/>
    </xf>
    <xf numFmtId="44" fontId="14" fillId="5" borderId="65" xfId="1" applyFont="1" applyFill="1" applyBorder="1" applyAlignment="1">
      <alignment horizontal="center" vertical="center" wrapText="1"/>
    </xf>
    <xf numFmtId="44" fontId="14" fillId="5" borderId="66" xfId="0" applyNumberFormat="1" applyFont="1" applyFill="1" applyBorder="1" applyAlignment="1">
      <alignment vertical="center" wrapText="1"/>
    </xf>
    <xf numFmtId="167" fontId="13" fillId="0" borderId="74" xfId="0" applyNumberFormat="1" applyFont="1" applyBorder="1" applyAlignment="1">
      <alignment horizontal="center" vertical="center" wrapText="1"/>
    </xf>
    <xf numFmtId="1" fontId="13" fillId="2" borderId="74" xfId="0" applyNumberFormat="1" applyFont="1" applyFill="1" applyBorder="1" applyAlignment="1">
      <alignment horizontal="center" vertical="center" wrapText="1"/>
    </xf>
    <xf numFmtId="14" fontId="13" fillId="2" borderId="74" xfId="0" applyNumberFormat="1" applyFont="1" applyFill="1" applyBorder="1" applyAlignment="1">
      <alignment horizontal="center" vertical="center" wrapText="1"/>
    </xf>
    <xf numFmtId="167" fontId="13" fillId="2" borderId="74" xfId="0" applyNumberFormat="1" applyFont="1" applyFill="1" applyBorder="1" applyAlignment="1">
      <alignment horizontal="center" vertical="center" wrapText="1"/>
    </xf>
    <xf numFmtId="44" fontId="13" fillId="2" borderId="71" xfId="1" applyFont="1" applyFill="1" applyBorder="1" applyAlignment="1">
      <alignment horizontal="center" vertical="center" wrapText="1"/>
    </xf>
    <xf numFmtId="1" fontId="13" fillId="2" borderId="76" xfId="0" applyNumberFormat="1" applyFont="1" applyFill="1" applyBorder="1" applyAlignment="1">
      <alignment horizontal="center" vertical="center" wrapText="1"/>
    </xf>
    <xf numFmtId="14" fontId="13" fillId="2" borderId="76" xfId="0" applyNumberFormat="1" applyFont="1" applyFill="1" applyBorder="1" applyAlignment="1">
      <alignment horizontal="center" vertical="center" wrapText="1"/>
    </xf>
    <xf numFmtId="44" fontId="13" fillId="2" borderId="20" xfId="1" applyFont="1" applyFill="1" applyBorder="1" applyAlignment="1">
      <alignment vertical="center" wrapText="1"/>
    </xf>
    <xf numFmtId="167" fontId="13" fillId="2" borderId="76" xfId="0" applyNumberFormat="1" applyFont="1" applyFill="1" applyBorder="1" applyAlignment="1">
      <alignment horizontal="center" vertical="center" wrapText="1"/>
    </xf>
    <xf numFmtId="44" fontId="13" fillId="2" borderId="82" xfId="1" applyFont="1" applyFill="1" applyBorder="1" applyAlignment="1" applyProtection="1">
      <alignment horizontal="center" vertical="center" wrapText="1"/>
      <protection locked="0"/>
    </xf>
    <xf numFmtId="1" fontId="13" fillId="2" borderId="78" xfId="0" applyNumberFormat="1" applyFont="1" applyFill="1" applyBorder="1" applyAlignment="1">
      <alignment horizontal="center" vertical="center" wrapText="1"/>
    </xf>
    <xf numFmtId="14" fontId="13" fillId="2" borderId="78" xfId="0" applyNumberFormat="1" applyFont="1" applyFill="1" applyBorder="1" applyAlignment="1">
      <alignment horizontal="center" vertical="center" wrapText="1"/>
    </xf>
    <xf numFmtId="167" fontId="13" fillId="2" borderId="78" xfId="0" applyNumberFormat="1" applyFont="1" applyFill="1" applyBorder="1" applyAlignment="1">
      <alignment horizontal="center" vertical="center" wrapText="1"/>
    </xf>
    <xf numFmtId="44" fontId="13" fillId="2" borderId="83" xfId="1" applyFont="1" applyFill="1" applyBorder="1" applyAlignment="1" applyProtection="1">
      <alignment horizontal="center" vertical="center" wrapText="1"/>
      <protection locked="0"/>
    </xf>
    <xf numFmtId="49" fontId="6" fillId="5" borderId="84" xfId="0" applyNumberFormat="1" applyFont="1" applyFill="1" applyBorder="1" applyAlignment="1">
      <alignment horizontal="center" vertical="center" wrapText="1"/>
    </xf>
    <xf numFmtId="1" fontId="13" fillId="2" borderId="61" xfId="0" applyNumberFormat="1" applyFont="1" applyFill="1" applyBorder="1" applyAlignment="1">
      <alignment horizontal="center" vertical="center" wrapText="1"/>
    </xf>
    <xf numFmtId="14" fontId="13" fillId="2" borderId="61" xfId="0" applyNumberFormat="1" applyFont="1" applyFill="1" applyBorder="1" applyAlignment="1">
      <alignment horizontal="center" vertical="center" wrapText="1"/>
    </xf>
    <xf numFmtId="44" fontId="13" fillId="2" borderId="61" xfId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Border="1" applyAlignment="1">
      <alignment vertical="center" wrapText="1"/>
    </xf>
    <xf numFmtId="44" fontId="6" fillId="4" borderId="29" xfId="1" applyFont="1" applyFill="1" applyBorder="1" applyAlignment="1" applyProtection="1">
      <alignment horizontal="center" vertical="center" wrapText="1"/>
    </xf>
    <xf numFmtId="49" fontId="6" fillId="8" borderId="85" xfId="0" applyNumberFormat="1" applyFont="1" applyFill="1" applyBorder="1" applyAlignment="1">
      <alignment horizontal="left" vertical="center" wrapText="1"/>
    </xf>
    <xf numFmtId="49" fontId="6" fillId="8" borderId="87" xfId="0" applyNumberFormat="1" applyFont="1" applyFill="1" applyBorder="1" applyAlignment="1">
      <alignment horizontal="left" vertical="center" wrapText="1"/>
    </xf>
    <xf numFmtId="49" fontId="6" fillId="8" borderId="88" xfId="0" applyNumberFormat="1" applyFont="1" applyFill="1" applyBorder="1" applyAlignment="1">
      <alignment horizontal="left" vertical="center" wrapText="1"/>
    </xf>
    <xf numFmtId="0" fontId="19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168" fontId="6" fillId="0" borderId="0" xfId="0" applyNumberFormat="1" applyFont="1" applyBorder="1" applyAlignment="1">
      <alignment horizontal="center" vertical="center" wrapText="1"/>
    </xf>
    <xf numFmtId="49" fontId="6" fillId="4" borderId="25" xfId="0" applyNumberFormat="1" applyFont="1" applyFill="1" applyBorder="1" applyAlignment="1">
      <alignment horizontal="center" vertical="center" wrapText="1"/>
    </xf>
    <xf numFmtId="49" fontId="6" fillId="4" borderId="29" xfId="0" applyNumberFormat="1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0" borderId="89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3" fillId="2" borderId="75" xfId="0" applyFont="1" applyFill="1" applyBorder="1" applyAlignment="1">
      <alignment horizontal="center" vertical="center" wrapText="1"/>
    </xf>
    <xf numFmtId="0" fontId="13" fillId="2" borderId="72" xfId="0" applyFont="1" applyFill="1" applyBorder="1" applyAlignment="1">
      <alignment horizontal="center" vertical="center" wrapText="1"/>
    </xf>
    <xf numFmtId="0" fontId="13" fillId="2" borderId="73" xfId="0" applyFont="1" applyFill="1" applyBorder="1" applyAlignment="1">
      <alignment horizontal="center" vertical="center" wrapText="1"/>
    </xf>
    <xf numFmtId="49" fontId="13" fillId="2" borderId="75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73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79" xfId="0" applyFont="1" applyFill="1" applyBorder="1" applyAlignment="1">
      <alignment horizontal="center" vertical="center" wrapText="1"/>
    </xf>
    <xf numFmtId="0" fontId="13" fillId="2" borderId="80" xfId="0" applyFont="1" applyFill="1" applyBorder="1" applyAlignment="1">
      <alignment horizontal="center" vertical="center" wrapText="1"/>
    </xf>
    <xf numFmtId="0" fontId="13" fillId="2" borderId="77" xfId="0" applyFont="1" applyFill="1" applyBorder="1" applyAlignment="1">
      <alignment horizontal="center" vertical="center" wrapText="1"/>
    </xf>
    <xf numFmtId="49" fontId="13" fillId="2" borderId="79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77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85" xfId="0" applyFont="1" applyFill="1" applyBorder="1" applyAlignment="1">
      <alignment horizontal="center" vertical="center" wrapText="1"/>
    </xf>
    <xf numFmtId="0" fontId="13" fillId="2" borderId="86" xfId="0" applyFont="1" applyFill="1" applyBorder="1" applyAlignment="1">
      <alignment horizontal="center" vertical="center" wrapText="1"/>
    </xf>
    <xf numFmtId="0" fontId="13" fillId="2" borderId="60" xfId="0" applyFont="1" applyFill="1" applyBorder="1" applyAlignment="1">
      <alignment horizontal="center" vertical="center" wrapText="1"/>
    </xf>
    <xf numFmtId="49" fontId="13" fillId="2" borderId="85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6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68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49" fontId="13" fillId="0" borderId="68" xfId="0" applyNumberFormat="1" applyFont="1" applyBorder="1" applyAlignment="1" applyProtection="1">
      <alignment horizontal="center" vertical="center" wrapText="1"/>
      <protection locked="0"/>
    </xf>
    <xf numFmtId="49" fontId="13" fillId="0" borderId="70" xfId="0" applyNumberFormat="1" applyFont="1" applyBorder="1" applyAlignment="1" applyProtection="1">
      <alignment horizontal="center" vertical="center" wrapText="1"/>
      <protection locked="0"/>
    </xf>
    <xf numFmtId="0" fontId="13" fillId="0" borderId="75" xfId="0" applyFont="1" applyBorder="1" applyAlignment="1">
      <alignment horizontal="center" vertical="center" wrapText="1"/>
    </xf>
    <xf numFmtId="0" fontId="13" fillId="0" borderId="72" xfId="0" applyFont="1" applyBorder="1" applyAlignment="1">
      <alignment horizontal="center" vertical="center" wrapText="1"/>
    </xf>
    <xf numFmtId="0" fontId="13" fillId="0" borderId="73" xfId="0" applyFont="1" applyBorder="1" applyAlignment="1">
      <alignment horizontal="center" vertical="center" wrapText="1"/>
    </xf>
    <xf numFmtId="49" fontId="13" fillId="0" borderId="75" xfId="0" applyNumberFormat="1" applyFont="1" applyBorder="1" applyAlignment="1" applyProtection="1">
      <alignment horizontal="center" vertical="center" wrapText="1"/>
      <protection locked="0"/>
    </xf>
    <xf numFmtId="49" fontId="13" fillId="0" borderId="73" xfId="0" applyNumberFormat="1" applyFont="1" applyBorder="1" applyAlignment="1" applyProtection="1">
      <alignment horizontal="center" vertical="center" wrapText="1"/>
      <protection locked="0"/>
    </xf>
    <xf numFmtId="0" fontId="13" fillId="0" borderId="79" xfId="0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13" fillId="0" borderId="77" xfId="0" applyFont="1" applyBorder="1" applyAlignment="1">
      <alignment horizontal="center" vertical="center" wrapText="1"/>
    </xf>
    <xf numFmtId="49" fontId="13" fillId="0" borderId="79" xfId="0" applyNumberFormat="1" applyFont="1" applyBorder="1" applyAlignment="1" applyProtection="1">
      <alignment horizontal="center" vertical="center" wrapText="1"/>
      <protection locked="0"/>
    </xf>
    <xf numFmtId="49" fontId="13" fillId="0" borderId="77" xfId="0" applyNumberFormat="1" applyFont="1" applyBorder="1" applyAlignment="1" applyProtection="1">
      <alignment horizontal="center" vertical="center" wrapText="1"/>
      <protection locked="0"/>
    </xf>
    <xf numFmtId="0" fontId="14" fillId="5" borderId="58" xfId="0" applyFont="1" applyFill="1" applyBorder="1" applyAlignment="1">
      <alignment horizontal="center" vertical="center" wrapText="1"/>
    </xf>
    <xf numFmtId="49" fontId="14" fillId="5" borderId="58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64" xfId="0" applyFont="1" applyFill="1" applyBorder="1" applyAlignment="1">
      <alignment horizontal="center" vertical="center" wrapText="1"/>
    </xf>
    <xf numFmtId="49" fontId="14" fillId="5" borderId="64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75" xfId="0" applyFont="1" applyBorder="1" applyAlignment="1">
      <alignment horizontal="left" vertical="center"/>
    </xf>
    <xf numFmtId="0" fontId="13" fillId="0" borderId="72" xfId="0" applyFont="1" applyBorder="1" applyAlignment="1">
      <alignment horizontal="left" vertical="center"/>
    </xf>
    <xf numFmtId="0" fontId="13" fillId="0" borderId="73" xfId="0" applyFont="1" applyBorder="1" applyAlignment="1">
      <alignment horizontal="left" vertical="center"/>
    </xf>
    <xf numFmtId="0" fontId="14" fillId="6" borderId="64" xfId="0" applyFont="1" applyFill="1" applyBorder="1" applyAlignment="1">
      <alignment horizontal="center" vertical="center" wrapText="1"/>
    </xf>
    <xf numFmtId="49" fontId="14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14" fillId="6" borderId="61" xfId="0" applyFont="1" applyFill="1" applyBorder="1" applyAlignment="1">
      <alignment horizontal="center" vertical="center" wrapText="1"/>
    </xf>
    <xf numFmtId="49" fontId="14" fillId="6" borderId="61" xfId="0" applyNumberFormat="1" applyFont="1" applyFill="1" applyBorder="1" applyAlignment="1" applyProtection="1">
      <alignment horizontal="center" vertical="center" wrapText="1"/>
      <protection locked="0"/>
    </xf>
    <xf numFmtId="0" fontId="14" fillId="6" borderId="61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 wrapText="1"/>
    </xf>
    <xf numFmtId="0" fontId="12" fillId="4" borderId="49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49" fontId="13" fillId="2" borderId="38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39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55" xfId="0" applyFont="1" applyFill="1" applyBorder="1" applyAlignment="1">
      <alignment horizontal="center" vertical="center" wrapText="1"/>
    </xf>
    <xf numFmtId="49" fontId="13" fillId="2" borderId="55" xfId="0" applyNumberFormat="1" applyFont="1" applyFill="1" applyBorder="1" applyAlignment="1" applyProtection="1">
      <alignment horizontal="center" vertical="center" wrapText="1"/>
      <protection locked="0"/>
    </xf>
    <xf numFmtId="0" fontId="14" fillId="6" borderId="58" xfId="0" applyFont="1" applyFill="1" applyBorder="1" applyAlignment="1">
      <alignment horizontal="center" vertical="center" wrapText="1"/>
    </xf>
    <xf numFmtId="49" fontId="14" fillId="6" borderId="58" xfId="0" applyNumberFormat="1" applyFont="1" applyFill="1" applyBorder="1" applyAlignment="1" applyProtection="1">
      <alignment horizontal="center" vertical="center" wrapText="1"/>
      <protection locked="0"/>
    </xf>
    <xf numFmtId="44" fontId="2" fillId="0" borderId="4" xfId="1" applyFont="1" applyBorder="1" applyAlignment="1" applyProtection="1">
      <alignment horizontal="center" vertical="center" wrapText="1"/>
    </xf>
    <xf numFmtId="44" fontId="2" fillId="0" borderId="5" xfId="1" applyFont="1" applyBorder="1" applyAlignment="1" applyProtection="1">
      <alignment horizontal="center" vertical="center" wrapText="1"/>
    </xf>
    <xf numFmtId="44" fontId="2" fillId="0" borderId="27" xfId="1" applyFont="1" applyBorder="1" applyAlignment="1" applyProtection="1">
      <alignment horizontal="center" vertical="center" wrapText="1"/>
    </xf>
    <xf numFmtId="44" fontId="2" fillId="0" borderId="26" xfId="1" applyFont="1" applyBorder="1" applyAlignment="1" applyProtection="1">
      <alignment horizontal="center" vertical="center" wrapText="1"/>
    </xf>
    <xf numFmtId="164" fontId="2" fillId="0" borderId="4" xfId="1" applyNumberFormat="1" applyFont="1" applyBorder="1" applyAlignment="1">
      <alignment horizontal="center" vertical="center" wrapText="1"/>
    </xf>
    <xf numFmtId="164" fontId="2" fillId="0" borderId="20" xfId="1" applyNumberFormat="1" applyFont="1" applyBorder="1" applyAlignment="1">
      <alignment horizontal="center" vertical="center" wrapText="1"/>
    </xf>
    <xf numFmtId="164" fontId="2" fillId="0" borderId="27" xfId="1" applyNumberFormat="1" applyFont="1" applyBorder="1" applyAlignment="1">
      <alignment horizontal="center" vertical="center" wrapText="1"/>
    </xf>
    <xf numFmtId="164" fontId="2" fillId="0" borderId="29" xfId="1" applyNumberFormat="1" applyFont="1" applyBorder="1" applyAlignment="1">
      <alignment horizontal="center" vertical="center" wrapText="1"/>
    </xf>
    <xf numFmtId="44" fontId="2" fillId="0" borderId="25" xfId="1" applyFont="1" applyFill="1" applyBorder="1" applyAlignment="1" applyProtection="1">
      <alignment horizontal="center" vertical="center" wrapText="1"/>
      <protection locked="0"/>
    </xf>
    <xf numFmtId="44" fontId="2" fillId="0" borderId="26" xfId="1" applyFont="1" applyFill="1" applyBorder="1" applyAlignment="1" applyProtection="1">
      <alignment horizontal="center" vertical="center" wrapText="1"/>
      <protection locked="0"/>
    </xf>
    <xf numFmtId="44" fontId="2" fillId="2" borderId="27" xfId="1" applyFont="1" applyFill="1" applyBorder="1" applyAlignment="1">
      <alignment horizontal="center" vertical="center" wrapText="1"/>
    </xf>
    <xf numFmtId="44" fontId="2" fillId="2" borderId="26" xfId="1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left" vertical="center" wrapText="1"/>
    </xf>
    <xf numFmtId="0" fontId="6" fillId="3" borderId="31" xfId="0" applyFont="1" applyFill="1" applyBorder="1" applyAlignment="1">
      <alignment horizontal="left" vertical="center" wrapText="1"/>
    </xf>
    <xf numFmtId="0" fontId="6" fillId="3" borderId="32" xfId="0" applyFont="1" applyFill="1" applyBorder="1" applyAlignment="1">
      <alignment horizontal="left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12" fillId="4" borderId="41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12" fillId="4" borderId="44" xfId="0" applyFont="1" applyFill="1" applyBorder="1" applyAlignment="1">
      <alignment horizontal="center" vertical="center" wrapText="1"/>
    </xf>
    <xf numFmtId="0" fontId="12" fillId="4" borderId="45" xfId="0" applyFont="1" applyFill="1" applyBorder="1" applyAlignment="1">
      <alignment horizontal="center" vertical="center" wrapText="1"/>
    </xf>
    <xf numFmtId="0" fontId="12" fillId="4" borderId="46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12" fillId="4" borderId="47" xfId="0" applyFont="1" applyFill="1" applyBorder="1" applyAlignment="1">
      <alignment horizontal="center" vertical="center" wrapText="1"/>
    </xf>
    <xf numFmtId="0" fontId="12" fillId="4" borderId="48" xfId="0" applyFont="1" applyFill="1" applyBorder="1" applyAlignment="1">
      <alignment horizontal="center" vertical="center" wrapText="1"/>
    </xf>
    <xf numFmtId="44" fontId="2" fillId="0" borderId="17" xfId="1" applyFont="1" applyFill="1" applyBorder="1" applyAlignment="1" applyProtection="1">
      <alignment horizontal="center" vertical="center" wrapText="1"/>
      <protection locked="0"/>
    </xf>
    <xf numFmtId="44" fontId="2" fillId="0" borderId="5" xfId="1" applyFont="1" applyFill="1" applyBorder="1" applyAlignment="1" applyProtection="1">
      <alignment horizontal="center" vertical="center" wrapText="1"/>
      <protection locked="0"/>
    </xf>
    <xf numFmtId="44" fontId="2" fillId="0" borderId="6" xfId="1" applyFont="1" applyBorder="1" applyAlignment="1" applyProtection="1">
      <alignment horizontal="center" vertical="center" wrapText="1"/>
    </xf>
    <xf numFmtId="44" fontId="2" fillId="0" borderId="8" xfId="1" applyFont="1" applyBorder="1" applyAlignment="1" applyProtection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44" fontId="2" fillId="2" borderId="4" xfId="1" applyFont="1" applyFill="1" applyBorder="1" applyAlignment="1" applyProtection="1">
      <alignment horizontal="center" vertical="center" wrapText="1"/>
    </xf>
    <xf numFmtId="44" fontId="2" fillId="2" borderId="5" xfId="1" applyFont="1" applyFill="1" applyBorder="1" applyAlignment="1" applyProtection="1">
      <alignment horizontal="center" vertical="center" wrapText="1"/>
    </xf>
    <xf numFmtId="44" fontId="2" fillId="2" borderId="27" xfId="1" applyFont="1" applyFill="1" applyBorder="1" applyAlignment="1" applyProtection="1">
      <alignment horizontal="center" vertical="center" wrapText="1"/>
    </xf>
    <xf numFmtId="44" fontId="2" fillId="2" borderId="26" xfId="1" applyFont="1" applyFill="1" applyBorder="1" applyAlignment="1" applyProtection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44" fontId="2" fillId="0" borderId="19" xfId="1" applyFont="1" applyBorder="1" applyAlignment="1" applyProtection="1">
      <alignment horizontal="center" vertical="center" wrapText="1"/>
    </xf>
    <xf numFmtId="44" fontId="2" fillId="0" borderId="28" xfId="1" applyFont="1" applyBorder="1" applyAlignment="1" applyProtection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78827</xdr:colOff>
      <xdr:row>0</xdr:row>
      <xdr:rowOff>151086</xdr:rowOff>
    </xdr:from>
    <xdr:ext cx="1071643" cy="790208"/>
    <xdr:pic>
      <xdr:nvPicPr>
        <xdr:cNvPr id="2" name="image1.jpg" descr="C:\Users\marco.conceicao\Downloads\logo_PMG.jpg">
          <a:extLst>
            <a:ext uri="{FF2B5EF4-FFF2-40B4-BE49-F238E27FC236}">
              <a16:creationId xmlns:a16="http://schemas.microsoft.com/office/drawing/2014/main" id="{C53900B1-7671-421C-A785-576795F45EC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827" y="151086"/>
          <a:ext cx="1071643" cy="790208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tabSelected="1" workbookViewId="0"/>
  </sheetViews>
  <sheetFormatPr defaultColWidth="8" defaultRowHeight="5.25" customHeight="1" x14ac:dyDescent="0.25"/>
  <cols>
    <col min="1" max="1" width="11.7109375" style="1" customWidth="1"/>
    <col min="2" max="3" width="15.5703125" style="1" customWidth="1"/>
    <col min="4" max="4" width="11.140625" style="1" customWidth="1"/>
    <col min="5" max="6" width="11.7109375" style="1" customWidth="1"/>
    <col min="7" max="8" width="22.5703125" style="1" customWidth="1"/>
    <col min="9" max="11" width="11.7109375" style="1" customWidth="1"/>
    <col min="12" max="12" width="14.7109375" style="1" customWidth="1"/>
    <col min="13" max="13" width="12.140625" style="2" customWidth="1"/>
    <col min="14" max="16384" width="8" style="1"/>
  </cols>
  <sheetData>
    <row r="1" spans="1:13" ht="15" customHeight="1" x14ac:dyDescent="0.25"/>
    <row r="2" spans="1:13" ht="25.15" customHeight="1" x14ac:dyDescent="0.25">
      <c r="A2" s="3"/>
      <c r="B2" s="237" t="s">
        <v>0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</row>
    <row r="3" spans="1:13" ht="15" customHeight="1" x14ac:dyDescent="0.25">
      <c r="A3" s="3"/>
      <c r="B3" s="238" t="s">
        <v>1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3" ht="15" customHeight="1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3" ht="15" customHeight="1" x14ac:dyDescent="0.25">
      <c r="B5" s="239" t="s">
        <v>2</v>
      </c>
      <c r="C5" s="239"/>
      <c r="D5" s="239"/>
      <c r="E5" s="239"/>
      <c r="F5" s="239"/>
      <c r="G5" s="239"/>
      <c r="H5" s="239"/>
      <c r="I5" s="239"/>
      <c r="J5" s="239"/>
      <c r="K5" s="239"/>
      <c r="L5" s="239"/>
    </row>
    <row r="6" spans="1:13" ht="4.9000000000000004" customHeight="1" thickBot="1" x14ac:dyDescent="0.3">
      <c r="A6" s="5"/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</row>
    <row r="7" spans="1:13" ht="15" customHeight="1" thickBot="1" x14ac:dyDescent="0.3">
      <c r="A7" s="241" t="s">
        <v>3</v>
      </c>
      <c r="B7" s="242"/>
      <c r="C7" s="242"/>
      <c r="D7" s="242"/>
      <c r="E7" s="242"/>
      <c r="F7" s="242"/>
      <c r="G7" s="242"/>
      <c r="H7" s="242"/>
      <c r="I7" s="242"/>
      <c r="J7" s="242"/>
      <c r="K7" s="242"/>
      <c r="L7" s="243"/>
    </row>
    <row r="8" spans="1:13" s="7" customFormat="1" ht="10.15" customHeight="1" x14ac:dyDescent="0.25">
      <c r="A8" s="244" t="s">
        <v>4</v>
      </c>
      <c r="B8" s="245"/>
      <c r="C8" s="245"/>
      <c r="D8" s="245"/>
      <c r="E8" s="245"/>
      <c r="F8" s="245"/>
      <c r="G8" s="246"/>
      <c r="H8" s="244" t="s">
        <v>5</v>
      </c>
      <c r="I8" s="246"/>
      <c r="J8" s="247" t="s">
        <v>6</v>
      </c>
      <c r="K8" s="248"/>
      <c r="L8" s="249"/>
      <c r="M8" s="6"/>
    </row>
    <row r="9" spans="1:13" ht="15" customHeight="1" x14ac:dyDescent="0.25">
      <c r="A9" s="218" t="s">
        <v>7</v>
      </c>
      <c r="B9" s="219"/>
      <c r="C9" s="219"/>
      <c r="D9" s="219"/>
      <c r="E9" s="219"/>
      <c r="F9" s="219"/>
      <c r="G9" s="220"/>
      <c r="H9" s="218" t="s">
        <v>8</v>
      </c>
      <c r="I9" s="220"/>
      <c r="J9" s="218" t="s">
        <v>9</v>
      </c>
      <c r="K9" s="219"/>
      <c r="L9" s="220"/>
    </row>
    <row r="10" spans="1:13" ht="4.9000000000000004" customHeight="1" thickBot="1" x14ac:dyDescent="0.3">
      <c r="A10" s="8"/>
      <c r="B10" s="8"/>
      <c r="C10" s="8"/>
      <c r="D10" s="8"/>
      <c r="E10" s="8"/>
      <c r="F10" s="8"/>
      <c r="G10" s="8"/>
      <c r="H10" s="8"/>
      <c r="I10" s="9"/>
      <c r="J10" s="9"/>
      <c r="K10" s="9"/>
      <c r="L10" s="9"/>
    </row>
    <row r="11" spans="1:13" ht="15" customHeight="1" thickBot="1" x14ac:dyDescent="0.3">
      <c r="A11" s="221" t="s">
        <v>10</v>
      </c>
      <c r="B11" s="222"/>
      <c r="C11" s="222"/>
      <c r="D11" s="222"/>
      <c r="E11" s="222"/>
      <c r="F11" s="222"/>
      <c r="G11" s="222"/>
      <c r="H11" s="222"/>
      <c r="I11" s="222"/>
      <c r="J11" s="222"/>
      <c r="K11" s="222"/>
      <c r="L11" s="223"/>
    </row>
    <row r="12" spans="1:13" s="12" customFormat="1" ht="19.899999999999999" customHeight="1" x14ac:dyDescent="0.25">
      <c r="A12" s="224" t="s">
        <v>11</v>
      </c>
      <c r="B12" s="225"/>
      <c r="C12" s="226" t="s">
        <v>12</v>
      </c>
      <c r="D12" s="227"/>
      <c r="E12" s="230" t="s">
        <v>13</v>
      </c>
      <c r="F12" s="225"/>
      <c r="G12" s="10" t="s">
        <v>14</v>
      </c>
      <c r="H12" s="231" t="s">
        <v>15</v>
      </c>
      <c r="I12" s="230" t="s">
        <v>16</v>
      </c>
      <c r="J12" s="225"/>
      <c r="K12" s="230" t="s">
        <v>17</v>
      </c>
      <c r="L12" s="235"/>
      <c r="M12" s="11"/>
    </row>
    <row r="13" spans="1:13" ht="15" customHeight="1" x14ac:dyDescent="0.25">
      <c r="A13" s="205">
        <v>0</v>
      </c>
      <c r="B13" s="206"/>
      <c r="C13" s="228"/>
      <c r="D13" s="229"/>
      <c r="E13" s="207">
        <f>219656.35+219656.35</f>
        <v>439312.7</v>
      </c>
      <c r="F13" s="208"/>
      <c r="G13" s="13">
        <f>L71</f>
        <v>200591.91999999993</v>
      </c>
      <c r="H13" s="232"/>
      <c r="I13" s="233"/>
      <c r="J13" s="234"/>
      <c r="K13" s="233"/>
      <c r="L13" s="236"/>
    </row>
    <row r="14" spans="1:13" s="12" customFormat="1" ht="19.899999999999999" customHeight="1" x14ac:dyDescent="0.25">
      <c r="A14" s="209" t="s">
        <v>18</v>
      </c>
      <c r="B14" s="210"/>
      <c r="C14" s="211">
        <f>A13+A15</f>
        <v>61329.8</v>
      </c>
      <c r="D14" s="212"/>
      <c r="E14" s="215" t="s">
        <v>19</v>
      </c>
      <c r="F14" s="210"/>
      <c r="G14" s="14" t="s">
        <v>20</v>
      </c>
      <c r="H14" s="216">
        <f>C14+E13+E15-G13</f>
        <v>301873.1700000001</v>
      </c>
      <c r="I14" s="176">
        <f>H14</f>
        <v>301873.1700000001</v>
      </c>
      <c r="J14" s="177"/>
      <c r="K14" s="180">
        <v>0</v>
      </c>
      <c r="L14" s="181"/>
      <c r="M14" s="11"/>
    </row>
    <row r="15" spans="1:13" ht="15" customHeight="1" thickBot="1" x14ac:dyDescent="0.3">
      <c r="A15" s="184">
        <v>61329.8</v>
      </c>
      <c r="B15" s="185"/>
      <c r="C15" s="213"/>
      <c r="D15" s="214"/>
      <c r="E15" s="186">
        <v>1822.59</v>
      </c>
      <c r="F15" s="187"/>
      <c r="G15" s="15">
        <v>0</v>
      </c>
      <c r="H15" s="217"/>
      <c r="I15" s="178"/>
      <c r="J15" s="179"/>
      <c r="K15" s="182"/>
      <c r="L15" s="183"/>
    </row>
    <row r="16" spans="1:13" ht="4.9000000000000004" customHeight="1" thickBot="1" x14ac:dyDescent="0.3">
      <c r="A16" s="16"/>
      <c r="B16" s="16"/>
      <c r="C16" s="16"/>
      <c r="D16" s="16"/>
      <c r="E16" s="17"/>
      <c r="F16" s="17"/>
      <c r="G16" s="17"/>
      <c r="H16" s="18"/>
      <c r="I16" s="19"/>
      <c r="J16" s="19"/>
      <c r="K16" s="19"/>
      <c r="L16" s="5"/>
    </row>
    <row r="17" spans="1:13" ht="15" customHeight="1" thickBot="1" x14ac:dyDescent="0.3">
      <c r="A17" s="188" t="s">
        <v>21</v>
      </c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90"/>
    </row>
    <row r="18" spans="1:13" s="21" customFormat="1" ht="12" customHeight="1" x14ac:dyDescent="0.25">
      <c r="A18" s="191" t="s">
        <v>22</v>
      </c>
      <c r="B18" s="193" t="s">
        <v>23</v>
      </c>
      <c r="C18" s="194"/>
      <c r="D18" s="194"/>
      <c r="E18" s="195"/>
      <c r="F18" s="196" t="s">
        <v>24</v>
      </c>
      <c r="G18" s="193" t="s">
        <v>25</v>
      </c>
      <c r="H18" s="194"/>
      <c r="I18" s="195"/>
      <c r="J18" s="201" t="s">
        <v>26</v>
      </c>
      <c r="K18" s="202"/>
      <c r="L18" s="165" t="s">
        <v>27</v>
      </c>
      <c r="M18" s="20"/>
    </row>
    <row r="19" spans="1:13" s="21" customFormat="1" ht="12.75" customHeight="1" thickBot="1" x14ac:dyDescent="0.3">
      <c r="A19" s="192"/>
      <c r="B19" s="22" t="s">
        <v>28</v>
      </c>
      <c r="C19" s="22" t="s">
        <v>29</v>
      </c>
      <c r="D19" s="22" t="s">
        <v>30</v>
      </c>
      <c r="E19" s="22" t="s">
        <v>31</v>
      </c>
      <c r="F19" s="197"/>
      <c r="G19" s="198"/>
      <c r="H19" s="199"/>
      <c r="I19" s="200"/>
      <c r="J19" s="203"/>
      <c r="K19" s="204"/>
      <c r="L19" s="166"/>
      <c r="M19" s="20"/>
    </row>
    <row r="20" spans="1:13" s="21" customFormat="1" ht="18" customHeight="1" x14ac:dyDescent="0.25">
      <c r="A20" s="23" t="s">
        <v>32</v>
      </c>
      <c r="B20" s="24" t="s">
        <v>33</v>
      </c>
      <c r="C20" s="25">
        <v>20269938168</v>
      </c>
      <c r="D20" s="26">
        <v>46049</v>
      </c>
      <c r="E20" s="27">
        <v>46023</v>
      </c>
      <c r="F20" s="26">
        <v>46058</v>
      </c>
      <c r="G20" s="167" t="s">
        <v>34</v>
      </c>
      <c r="H20" s="168"/>
      <c r="I20" s="169"/>
      <c r="J20" s="170" t="s">
        <v>35</v>
      </c>
      <c r="K20" s="171"/>
      <c r="L20" s="28">
        <v>1256.49</v>
      </c>
      <c r="M20" s="20"/>
    </row>
    <row r="21" spans="1:13" s="21" customFormat="1" ht="18" customHeight="1" thickBot="1" x14ac:dyDescent="0.3">
      <c r="A21" s="29" t="s">
        <v>36</v>
      </c>
      <c r="B21" s="30" t="s">
        <v>37</v>
      </c>
      <c r="C21" s="31" t="s">
        <v>38</v>
      </c>
      <c r="D21" s="32">
        <v>45972</v>
      </c>
      <c r="E21" s="33">
        <v>45931</v>
      </c>
      <c r="F21" s="32">
        <v>46058</v>
      </c>
      <c r="G21" s="172" t="s">
        <v>39</v>
      </c>
      <c r="H21" s="172" t="s">
        <v>39</v>
      </c>
      <c r="I21" s="172" t="s">
        <v>39</v>
      </c>
      <c r="J21" s="173" t="s">
        <v>40</v>
      </c>
      <c r="K21" s="173"/>
      <c r="L21" s="34">
        <v>15208.2</v>
      </c>
      <c r="M21" s="20"/>
    </row>
    <row r="22" spans="1:13" s="21" customFormat="1" ht="18" customHeight="1" x14ac:dyDescent="0.25">
      <c r="A22" s="29" t="s">
        <v>41</v>
      </c>
      <c r="B22" s="35" t="s">
        <v>42</v>
      </c>
      <c r="C22" s="36" t="s">
        <v>38</v>
      </c>
      <c r="D22" s="37" t="s">
        <v>38</v>
      </c>
      <c r="E22" s="38">
        <v>46023</v>
      </c>
      <c r="F22" s="37">
        <v>46059</v>
      </c>
      <c r="G22" s="174" t="s">
        <v>43</v>
      </c>
      <c r="H22" s="174"/>
      <c r="I22" s="174"/>
      <c r="J22" s="175" t="s">
        <v>40</v>
      </c>
      <c r="K22" s="175"/>
      <c r="L22" s="39">
        <v>3029.09</v>
      </c>
      <c r="M22" s="20"/>
    </row>
    <row r="23" spans="1:13" s="21" customFormat="1" ht="18" customHeight="1" x14ac:dyDescent="0.25">
      <c r="A23" s="29" t="s">
        <v>44</v>
      </c>
      <c r="B23" s="40" t="s">
        <v>42</v>
      </c>
      <c r="C23" s="41" t="s">
        <v>38</v>
      </c>
      <c r="D23" s="42" t="s">
        <v>38</v>
      </c>
      <c r="E23" s="43">
        <v>46023</v>
      </c>
      <c r="F23" s="42">
        <v>46059</v>
      </c>
      <c r="G23" s="162" t="s">
        <v>45</v>
      </c>
      <c r="H23" s="162"/>
      <c r="I23" s="162" t="s">
        <v>38</v>
      </c>
      <c r="J23" s="163" t="s">
        <v>40</v>
      </c>
      <c r="K23" s="163"/>
      <c r="L23" s="44">
        <v>7941.46</v>
      </c>
      <c r="M23" s="20"/>
    </row>
    <row r="24" spans="1:13" s="21" customFormat="1" ht="18" customHeight="1" x14ac:dyDescent="0.25">
      <c r="A24" s="29" t="s">
        <v>46</v>
      </c>
      <c r="B24" s="40" t="s">
        <v>42</v>
      </c>
      <c r="C24" s="41" t="s">
        <v>38</v>
      </c>
      <c r="D24" s="42" t="s">
        <v>38</v>
      </c>
      <c r="E24" s="43">
        <v>46023</v>
      </c>
      <c r="F24" s="42">
        <v>46059</v>
      </c>
      <c r="G24" s="162" t="s">
        <v>47</v>
      </c>
      <c r="H24" s="162"/>
      <c r="I24" s="162" t="s">
        <v>38</v>
      </c>
      <c r="J24" s="163" t="s">
        <v>40</v>
      </c>
      <c r="K24" s="163"/>
      <c r="L24" s="44">
        <v>5781.23</v>
      </c>
      <c r="M24" s="20"/>
    </row>
    <row r="25" spans="1:13" s="21" customFormat="1" ht="18" customHeight="1" x14ac:dyDescent="0.25">
      <c r="A25" s="29" t="s">
        <v>48</v>
      </c>
      <c r="B25" s="40" t="s">
        <v>42</v>
      </c>
      <c r="C25" s="41" t="s">
        <v>38</v>
      </c>
      <c r="D25" s="42" t="s">
        <v>38</v>
      </c>
      <c r="E25" s="43">
        <v>46023</v>
      </c>
      <c r="F25" s="42">
        <v>46059</v>
      </c>
      <c r="G25" s="162" t="s">
        <v>49</v>
      </c>
      <c r="H25" s="162"/>
      <c r="I25" s="162" t="s">
        <v>38</v>
      </c>
      <c r="J25" s="163" t="s">
        <v>40</v>
      </c>
      <c r="K25" s="163"/>
      <c r="L25" s="44">
        <v>2691.9</v>
      </c>
      <c r="M25" s="20"/>
    </row>
    <row r="26" spans="1:13" s="21" customFormat="1" ht="18" customHeight="1" x14ac:dyDescent="0.25">
      <c r="A26" s="29" t="s">
        <v>50</v>
      </c>
      <c r="B26" s="40" t="s">
        <v>42</v>
      </c>
      <c r="C26" s="41" t="s">
        <v>38</v>
      </c>
      <c r="D26" s="42" t="s">
        <v>38</v>
      </c>
      <c r="E26" s="43">
        <v>46023</v>
      </c>
      <c r="F26" s="42">
        <v>46059</v>
      </c>
      <c r="G26" s="162" t="s">
        <v>51</v>
      </c>
      <c r="H26" s="162"/>
      <c r="I26" s="162"/>
      <c r="J26" s="163" t="s">
        <v>40</v>
      </c>
      <c r="K26" s="163"/>
      <c r="L26" s="44">
        <v>494.49</v>
      </c>
      <c r="M26" s="45"/>
    </row>
    <row r="27" spans="1:13" s="21" customFormat="1" ht="18" customHeight="1" x14ac:dyDescent="0.25">
      <c r="A27" s="29" t="s">
        <v>52</v>
      </c>
      <c r="B27" s="40" t="s">
        <v>42</v>
      </c>
      <c r="C27" s="41" t="s">
        <v>38</v>
      </c>
      <c r="D27" s="42" t="s">
        <v>38</v>
      </c>
      <c r="E27" s="43">
        <v>46023</v>
      </c>
      <c r="F27" s="42">
        <v>46059</v>
      </c>
      <c r="G27" s="162" t="s">
        <v>53</v>
      </c>
      <c r="H27" s="162"/>
      <c r="I27" s="162"/>
      <c r="J27" s="163" t="s">
        <v>40</v>
      </c>
      <c r="K27" s="163"/>
      <c r="L27" s="44">
        <v>1596.55</v>
      </c>
      <c r="M27" s="46"/>
    </row>
    <row r="28" spans="1:13" s="21" customFormat="1" ht="18" customHeight="1" x14ac:dyDescent="0.25">
      <c r="A28" s="29" t="s">
        <v>54</v>
      </c>
      <c r="B28" s="40" t="s">
        <v>42</v>
      </c>
      <c r="C28" s="41" t="s">
        <v>38</v>
      </c>
      <c r="D28" s="42" t="s">
        <v>38</v>
      </c>
      <c r="E28" s="43">
        <v>46023</v>
      </c>
      <c r="F28" s="42">
        <v>46059</v>
      </c>
      <c r="G28" s="162" t="s">
        <v>55</v>
      </c>
      <c r="H28" s="162"/>
      <c r="I28" s="162" t="s">
        <v>38</v>
      </c>
      <c r="J28" s="163" t="s">
        <v>40</v>
      </c>
      <c r="K28" s="163"/>
      <c r="L28" s="44">
        <v>4352.2299999999996</v>
      </c>
      <c r="M28" s="46"/>
    </row>
    <row r="29" spans="1:13" s="21" customFormat="1" ht="18" customHeight="1" x14ac:dyDescent="0.25">
      <c r="A29" s="29" t="s">
        <v>56</v>
      </c>
      <c r="B29" s="40" t="s">
        <v>42</v>
      </c>
      <c r="C29" s="41" t="s">
        <v>38</v>
      </c>
      <c r="D29" s="42" t="s">
        <v>38</v>
      </c>
      <c r="E29" s="43">
        <v>46023</v>
      </c>
      <c r="F29" s="42">
        <v>46059</v>
      </c>
      <c r="G29" s="162" t="s">
        <v>57</v>
      </c>
      <c r="H29" s="162"/>
      <c r="I29" s="162" t="s">
        <v>38</v>
      </c>
      <c r="J29" s="163" t="s">
        <v>40</v>
      </c>
      <c r="K29" s="163"/>
      <c r="L29" s="44">
        <v>4947.22</v>
      </c>
      <c r="M29" s="20"/>
    </row>
    <row r="30" spans="1:13" s="21" customFormat="1" ht="18" customHeight="1" x14ac:dyDescent="0.25">
      <c r="A30" s="29" t="s">
        <v>58</v>
      </c>
      <c r="B30" s="40" t="s">
        <v>42</v>
      </c>
      <c r="C30" s="41" t="s">
        <v>38</v>
      </c>
      <c r="D30" s="42" t="s">
        <v>38</v>
      </c>
      <c r="E30" s="43">
        <v>46023</v>
      </c>
      <c r="F30" s="42">
        <v>46059</v>
      </c>
      <c r="G30" s="162" t="s">
        <v>59</v>
      </c>
      <c r="H30" s="162"/>
      <c r="I30" s="162" t="s">
        <v>38</v>
      </c>
      <c r="J30" s="163" t="s">
        <v>40</v>
      </c>
      <c r="K30" s="163"/>
      <c r="L30" s="44">
        <v>2104.37</v>
      </c>
      <c r="M30" s="20"/>
    </row>
    <row r="31" spans="1:13" s="48" customFormat="1" ht="18" customHeight="1" x14ac:dyDescent="0.25">
      <c r="A31" s="29" t="s">
        <v>60</v>
      </c>
      <c r="B31" s="40" t="s">
        <v>42</v>
      </c>
      <c r="C31" s="41" t="s">
        <v>38</v>
      </c>
      <c r="D31" s="42" t="s">
        <v>38</v>
      </c>
      <c r="E31" s="43">
        <v>46023</v>
      </c>
      <c r="F31" s="42">
        <v>46059</v>
      </c>
      <c r="G31" s="162" t="s">
        <v>61</v>
      </c>
      <c r="H31" s="162"/>
      <c r="I31" s="162" t="s">
        <v>38</v>
      </c>
      <c r="J31" s="163" t="s">
        <v>40</v>
      </c>
      <c r="K31" s="163"/>
      <c r="L31" s="44">
        <v>7174.27</v>
      </c>
      <c r="M31" s="47"/>
    </row>
    <row r="32" spans="1:13" s="48" customFormat="1" ht="18" customHeight="1" x14ac:dyDescent="0.25">
      <c r="A32" s="29" t="s">
        <v>62</v>
      </c>
      <c r="B32" s="40" t="s">
        <v>42</v>
      </c>
      <c r="C32" s="41" t="s">
        <v>38</v>
      </c>
      <c r="D32" s="42" t="s">
        <v>38</v>
      </c>
      <c r="E32" s="43">
        <v>46023</v>
      </c>
      <c r="F32" s="42">
        <v>46059</v>
      </c>
      <c r="G32" s="162" t="s">
        <v>63</v>
      </c>
      <c r="H32" s="162"/>
      <c r="I32" s="162" t="s">
        <v>38</v>
      </c>
      <c r="J32" s="163" t="s">
        <v>40</v>
      </c>
      <c r="K32" s="163"/>
      <c r="L32" s="44">
        <v>5830.68</v>
      </c>
      <c r="M32" s="47"/>
    </row>
    <row r="33" spans="1:13" s="48" customFormat="1" ht="18" customHeight="1" x14ac:dyDescent="0.25">
      <c r="A33" s="29" t="s">
        <v>64</v>
      </c>
      <c r="B33" s="40" t="s">
        <v>42</v>
      </c>
      <c r="C33" s="41" t="s">
        <v>38</v>
      </c>
      <c r="D33" s="42" t="s">
        <v>38</v>
      </c>
      <c r="E33" s="43">
        <v>46023</v>
      </c>
      <c r="F33" s="42">
        <v>46059</v>
      </c>
      <c r="G33" s="164" t="s">
        <v>65</v>
      </c>
      <c r="H33" s="164"/>
      <c r="I33" s="164"/>
      <c r="J33" s="163" t="s">
        <v>40</v>
      </c>
      <c r="K33" s="163"/>
      <c r="L33" s="44">
        <v>5049.4799999999996</v>
      </c>
      <c r="M33" s="47"/>
    </row>
    <row r="34" spans="1:13" s="48" customFormat="1" ht="18" customHeight="1" x14ac:dyDescent="0.25">
      <c r="A34" s="29" t="s">
        <v>66</v>
      </c>
      <c r="B34" s="40" t="s">
        <v>42</v>
      </c>
      <c r="C34" s="41" t="s">
        <v>38</v>
      </c>
      <c r="D34" s="42" t="s">
        <v>38</v>
      </c>
      <c r="E34" s="43">
        <v>46023</v>
      </c>
      <c r="F34" s="42">
        <v>46059</v>
      </c>
      <c r="G34" s="164" t="s">
        <v>67</v>
      </c>
      <c r="H34" s="164"/>
      <c r="I34" s="164"/>
      <c r="J34" s="163" t="s">
        <v>40</v>
      </c>
      <c r="K34" s="163"/>
      <c r="L34" s="44">
        <v>3974.63</v>
      </c>
      <c r="M34" s="47"/>
    </row>
    <row r="35" spans="1:13" s="48" customFormat="1" ht="18" customHeight="1" x14ac:dyDescent="0.25">
      <c r="A35" s="29" t="s">
        <v>68</v>
      </c>
      <c r="B35" s="40" t="s">
        <v>42</v>
      </c>
      <c r="C35" s="41" t="s">
        <v>38</v>
      </c>
      <c r="D35" s="42" t="s">
        <v>38</v>
      </c>
      <c r="E35" s="43">
        <v>46023</v>
      </c>
      <c r="F35" s="42">
        <v>46059</v>
      </c>
      <c r="G35" s="162" t="s">
        <v>69</v>
      </c>
      <c r="H35" s="162"/>
      <c r="I35" s="162" t="s">
        <v>38</v>
      </c>
      <c r="J35" s="163" t="s">
        <v>40</v>
      </c>
      <c r="K35" s="163"/>
      <c r="L35" s="44">
        <v>4050.15</v>
      </c>
      <c r="M35" s="47"/>
    </row>
    <row r="36" spans="1:13" s="48" customFormat="1" ht="18" customHeight="1" x14ac:dyDescent="0.25">
      <c r="A36" s="29" t="s">
        <v>70</v>
      </c>
      <c r="B36" s="40" t="s">
        <v>42</v>
      </c>
      <c r="C36" s="41" t="s">
        <v>38</v>
      </c>
      <c r="D36" s="42" t="s">
        <v>38</v>
      </c>
      <c r="E36" s="43">
        <v>46023</v>
      </c>
      <c r="F36" s="42">
        <v>46059</v>
      </c>
      <c r="G36" s="162" t="s">
        <v>71</v>
      </c>
      <c r="H36" s="162"/>
      <c r="I36" s="162" t="s">
        <v>38</v>
      </c>
      <c r="J36" s="163" t="s">
        <v>40</v>
      </c>
      <c r="K36" s="163"/>
      <c r="L36" s="44">
        <v>5186.8</v>
      </c>
      <c r="M36" s="47"/>
    </row>
    <row r="37" spans="1:13" s="48" customFormat="1" ht="18" customHeight="1" x14ac:dyDescent="0.25">
      <c r="A37" s="29" t="s">
        <v>72</v>
      </c>
      <c r="B37" s="40" t="s">
        <v>42</v>
      </c>
      <c r="C37" s="41" t="s">
        <v>38</v>
      </c>
      <c r="D37" s="42" t="s">
        <v>38</v>
      </c>
      <c r="E37" s="43">
        <v>46023</v>
      </c>
      <c r="F37" s="42">
        <v>46059</v>
      </c>
      <c r="G37" s="162" t="s">
        <v>73</v>
      </c>
      <c r="H37" s="162"/>
      <c r="I37" s="162" t="s">
        <v>38</v>
      </c>
      <c r="J37" s="163" t="s">
        <v>40</v>
      </c>
      <c r="K37" s="163"/>
      <c r="L37" s="44">
        <v>6453.75</v>
      </c>
      <c r="M37" s="47"/>
    </row>
    <row r="38" spans="1:13" s="48" customFormat="1" ht="18" customHeight="1" x14ac:dyDescent="0.25">
      <c r="A38" s="29" t="s">
        <v>74</v>
      </c>
      <c r="B38" s="40" t="s">
        <v>42</v>
      </c>
      <c r="C38" s="41" t="s">
        <v>38</v>
      </c>
      <c r="D38" s="42" t="s">
        <v>38</v>
      </c>
      <c r="E38" s="43">
        <v>46023</v>
      </c>
      <c r="F38" s="42">
        <v>46059</v>
      </c>
      <c r="G38" s="162" t="s">
        <v>75</v>
      </c>
      <c r="H38" s="162"/>
      <c r="I38" s="162" t="s">
        <v>38</v>
      </c>
      <c r="J38" s="163" t="s">
        <v>40</v>
      </c>
      <c r="K38" s="163"/>
      <c r="L38" s="44">
        <v>1070.2</v>
      </c>
      <c r="M38" s="47"/>
    </row>
    <row r="39" spans="1:13" s="48" customFormat="1" ht="18" customHeight="1" x14ac:dyDescent="0.25">
      <c r="A39" s="29" t="s">
        <v>76</v>
      </c>
      <c r="B39" s="40" t="s">
        <v>42</v>
      </c>
      <c r="C39" s="41" t="s">
        <v>38</v>
      </c>
      <c r="D39" s="42" t="s">
        <v>38</v>
      </c>
      <c r="E39" s="43">
        <v>46023</v>
      </c>
      <c r="F39" s="42">
        <v>46059</v>
      </c>
      <c r="G39" s="162" t="s">
        <v>77</v>
      </c>
      <c r="H39" s="162"/>
      <c r="I39" s="162"/>
      <c r="J39" s="163" t="s">
        <v>40</v>
      </c>
      <c r="K39" s="163"/>
      <c r="L39" s="44">
        <v>2539.79</v>
      </c>
      <c r="M39" s="47"/>
    </row>
    <row r="40" spans="1:13" s="48" customFormat="1" ht="18" customHeight="1" x14ac:dyDescent="0.25">
      <c r="A40" s="29" t="s">
        <v>78</v>
      </c>
      <c r="B40" s="40" t="s">
        <v>42</v>
      </c>
      <c r="C40" s="41" t="s">
        <v>38</v>
      </c>
      <c r="D40" s="42" t="s">
        <v>38</v>
      </c>
      <c r="E40" s="43">
        <v>46023</v>
      </c>
      <c r="F40" s="42">
        <v>46059</v>
      </c>
      <c r="G40" s="162" t="s">
        <v>79</v>
      </c>
      <c r="H40" s="162"/>
      <c r="I40" s="162" t="s">
        <v>38</v>
      </c>
      <c r="J40" s="163" t="s">
        <v>40</v>
      </c>
      <c r="K40" s="163"/>
      <c r="L40" s="44">
        <v>2870.56</v>
      </c>
      <c r="M40" s="47"/>
    </row>
    <row r="41" spans="1:13" s="48" customFormat="1" ht="18" customHeight="1" x14ac:dyDescent="0.25">
      <c r="A41" s="29" t="s">
        <v>80</v>
      </c>
      <c r="B41" s="40" t="s">
        <v>42</v>
      </c>
      <c r="C41" s="41" t="s">
        <v>38</v>
      </c>
      <c r="D41" s="42" t="s">
        <v>38</v>
      </c>
      <c r="E41" s="43">
        <v>46023</v>
      </c>
      <c r="F41" s="42">
        <v>46059</v>
      </c>
      <c r="G41" s="162" t="s">
        <v>81</v>
      </c>
      <c r="H41" s="162"/>
      <c r="I41" s="162" t="s">
        <v>38</v>
      </c>
      <c r="J41" s="163" t="s">
        <v>40</v>
      </c>
      <c r="K41" s="163"/>
      <c r="L41" s="44">
        <v>4804.29</v>
      </c>
      <c r="M41" s="47"/>
    </row>
    <row r="42" spans="1:13" s="48" customFormat="1" ht="18" customHeight="1" x14ac:dyDescent="0.25">
      <c r="A42" s="29" t="s">
        <v>82</v>
      </c>
      <c r="B42" s="40" t="s">
        <v>42</v>
      </c>
      <c r="C42" s="41" t="s">
        <v>38</v>
      </c>
      <c r="D42" s="42" t="s">
        <v>38</v>
      </c>
      <c r="E42" s="43">
        <v>46023</v>
      </c>
      <c r="F42" s="42">
        <v>46059</v>
      </c>
      <c r="G42" s="162" t="s">
        <v>83</v>
      </c>
      <c r="H42" s="162"/>
      <c r="I42" s="162"/>
      <c r="J42" s="163" t="s">
        <v>40</v>
      </c>
      <c r="K42" s="163"/>
      <c r="L42" s="44">
        <v>878.95</v>
      </c>
      <c r="M42" s="47"/>
    </row>
    <row r="43" spans="1:13" s="48" customFormat="1" ht="18" customHeight="1" x14ac:dyDescent="0.25">
      <c r="A43" s="29" t="s">
        <v>84</v>
      </c>
      <c r="B43" s="40" t="s">
        <v>42</v>
      </c>
      <c r="C43" s="41" t="s">
        <v>38</v>
      </c>
      <c r="D43" s="42" t="s">
        <v>38</v>
      </c>
      <c r="E43" s="43">
        <v>46023</v>
      </c>
      <c r="F43" s="42">
        <v>46059</v>
      </c>
      <c r="G43" s="162" t="s">
        <v>85</v>
      </c>
      <c r="H43" s="162"/>
      <c r="I43" s="162" t="s">
        <v>38</v>
      </c>
      <c r="J43" s="163" t="s">
        <v>40</v>
      </c>
      <c r="K43" s="163"/>
      <c r="L43" s="44">
        <v>1809.84</v>
      </c>
      <c r="M43" s="47"/>
    </row>
    <row r="44" spans="1:13" ht="18" customHeight="1" x14ac:dyDescent="0.25">
      <c r="A44" s="29" t="s">
        <v>86</v>
      </c>
      <c r="B44" s="40" t="s">
        <v>42</v>
      </c>
      <c r="C44" s="41" t="s">
        <v>38</v>
      </c>
      <c r="D44" s="42" t="s">
        <v>38</v>
      </c>
      <c r="E44" s="43">
        <v>46023</v>
      </c>
      <c r="F44" s="42">
        <v>46059</v>
      </c>
      <c r="G44" s="162" t="s">
        <v>87</v>
      </c>
      <c r="H44" s="162"/>
      <c r="I44" s="162"/>
      <c r="J44" s="163" t="s">
        <v>40</v>
      </c>
      <c r="K44" s="163"/>
      <c r="L44" s="49">
        <v>2359.14</v>
      </c>
    </row>
    <row r="45" spans="1:13" ht="18" customHeight="1" x14ac:dyDescent="0.25">
      <c r="A45" s="29" t="s">
        <v>88</v>
      </c>
      <c r="B45" s="40" t="s">
        <v>42</v>
      </c>
      <c r="C45" s="41" t="s">
        <v>38</v>
      </c>
      <c r="D45" s="42" t="s">
        <v>38</v>
      </c>
      <c r="E45" s="43">
        <v>46023</v>
      </c>
      <c r="F45" s="42">
        <v>46059</v>
      </c>
      <c r="G45" s="162" t="s">
        <v>89</v>
      </c>
      <c r="H45" s="162"/>
      <c r="I45" s="162"/>
      <c r="J45" s="163" t="s">
        <v>40</v>
      </c>
      <c r="K45" s="163"/>
      <c r="L45" s="44">
        <v>2720.09</v>
      </c>
    </row>
    <row r="46" spans="1:13" ht="18" customHeight="1" thickBot="1" x14ac:dyDescent="0.3">
      <c r="A46" s="29" t="s">
        <v>90</v>
      </c>
      <c r="B46" s="40" t="s">
        <v>42</v>
      </c>
      <c r="C46" s="41" t="s">
        <v>38</v>
      </c>
      <c r="D46" s="42" t="s">
        <v>38</v>
      </c>
      <c r="E46" s="43">
        <v>46023</v>
      </c>
      <c r="F46" s="42">
        <v>46059</v>
      </c>
      <c r="G46" s="162" t="s">
        <v>91</v>
      </c>
      <c r="H46" s="162"/>
      <c r="I46" s="162"/>
      <c r="J46" s="163" t="s">
        <v>40</v>
      </c>
      <c r="K46" s="163"/>
      <c r="L46" s="44">
        <v>3974.63</v>
      </c>
      <c r="M46" s="50"/>
    </row>
    <row r="47" spans="1:13" ht="18" customHeight="1" thickBot="1" x14ac:dyDescent="0.3">
      <c r="A47" s="29" t="s">
        <v>92</v>
      </c>
      <c r="B47" s="51" t="s">
        <v>42</v>
      </c>
      <c r="C47" s="52" t="s">
        <v>38</v>
      </c>
      <c r="D47" s="53" t="s">
        <v>38</v>
      </c>
      <c r="E47" s="54">
        <v>46023</v>
      </c>
      <c r="F47" s="53">
        <v>46059</v>
      </c>
      <c r="G47" s="160" t="s">
        <v>93</v>
      </c>
      <c r="H47" s="160"/>
      <c r="I47" s="160"/>
      <c r="J47" s="161" t="s">
        <v>40</v>
      </c>
      <c r="K47" s="161"/>
      <c r="L47" s="55">
        <v>1804.9</v>
      </c>
      <c r="M47" s="56">
        <f>SUM(L22:L47)</f>
        <v>95490.689999999973</v>
      </c>
    </row>
    <row r="48" spans="1:13" ht="18" customHeight="1" x14ac:dyDescent="0.25">
      <c r="A48" s="29" t="s">
        <v>94</v>
      </c>
      <c r="B48" s="30" t="s">
        <v>42</v>
      </c>
      <c r="C48" s="57" t="s">
        <v>38</v>
      </c>
      <c r="D48" s="58" t="s">
        <v>38</v>
      </c>
      <c r="E48" s="33">
        <v>46023</v>
      </c>
      <c r="F48" s="32">
        <v>46059</v>
      </c>
      <c r="G48" s="138" t="s">
        <v>95</v>
      </c>
      <c r="H48" s="139"/>
      <c r="I48" s="140"/>
      <c r="J48" s="141" t="s">
        <v>40</v>
      </c>
      <c r="K48" s="142"/>
      <c r="L48" s="59">
        <v>872.37</v>
      </c>
    </row>
    <row r="49" spans="1:13" ht="18" customHeight="1" x14ac:dyDescent="0.25">
      <c r="A49" s="29" t="s">
        <v>96</v>
      </c>
      <c r="B49" s="60" t="s">
        <v>42</v>
      </c>
      <c r="C49" s="61" t="s">
        <v>38</v>
      </c>
      <c r="D49" s="62" t="s">
        <v>38</v>
      </c>
      <c r="E49" s="63">
        <v>46024</v>
      </c>
      <c r="F49" s="62">
        <v>46059</v>
      </c>
      <c r="G49" s="144" t="s">
        <v>97</v>
      </c>
      <c r="H49" s="144"/>
      <c r="I49" s="145"/>
      <c r="J49" s="141" t="s">
        <v>40</v>
      </c>
      <c r="K49" s="142"/>
      <c r="L49" s="59">
        <v>7566.83</v>
      </c>
    </row>
    <row r="50" spans="1:13" ht="18" customHeight="1" x14ac:dyDescent="0.25">
      <c r="A50" s="29" t="s">
        <v>98</v>
      </c>
      <c r="B50" s="60" t="s">
        <v>99</v>
      </c>
      <c r="C50" s="61">
        <v>3374</v>
      </c>
      <c r="D50" s="62" t="s">
        <v>100</v>
      </c>
      <c r="E50" s="63">
        <v>46025</v>
      </c>
      <c r="F50" s="62">
        <v>46059</v>
      </c>
      <c r="G50" s="144" t="s">
        <v>101</v>
      </c>
      <c r="H50" s="144"/>
      <c r="I50" s="145"/>
      <c r="J50" s="141" t="s">
        <v>40</v>
      </c>
      <c r="K50" s="142"/>
      <c r="L50" s="59">
        <v>3983.17</v>
      </c>
    </row>
    <row r="51" spans="1:13" ht="18" customHeight="1" x14ac:dyDescent="0.25">
      <c r="A51" s="29" t="s">
        <v>102</v>
      </c>
      <c r="B51" s="60" t="s">
        <v>99</v>
      </c>
      <c r="C51" s="61">
        <v>2387</v>
      </c>
      <c r="D51" s="62">
        <v>46049</v>
      </c>
      <c r="E51" s="63">
        <v>46026</v>
      </c>
      <c r="F51" s="62">
        <v>46059</v>
      </c>
      <c r="G51" s="144" t="s">
        <v>103</v>
      </c>
      <c r="H51" s="144"/>
      <c r="I51" s="145"/>
      <c r="J51" s="141" t="s">
        <v>40</v>
      </c>
      <c r="K51" s="142"/>
      <c r="L51" s="59">
        <v>6694.48</v>
      </c>
    </row>
    <row r="52" spans="1:13" ht="18" customHeight="1" x14ac:dyDescent="0.25">
      <c r="A52" s="29" t="s">
        <v>104</v>
      </c>
      <c r="B52" s="64" t="s">
        <v>99</v>
      </c>
      <c r="C52" s="65">
        <v>34</v>
      </c>
      <c r="D52" s="66">
        <v>46048</v>
      </c>
      <c r="E52" s="63">
        <v>46027</v>
      </c>
      <c r="F52" s="62">
        <v>46059</v>
      </c>
      <c r="G52" s="143" t="s">
        <v>105</v>
      </c>
      <c r="H52" s="144"/>
      <c r="I52" s="145"/>
      <c r="J52" s="146" t="s">
        <v>40</v>
      </c>
      <c r="K52" s="147"/>
      <c r="L52" s="59">
        <v>1800</v>
      </c>
    </row>
    <row r="53" spans="1:13" ht="18" customHeight="1" x14ac:dyDescent="0.25">
      <c r="A53" s="29" t="s">
        <v>106</v>
      </c>
      <c r="B53" s="67" t="s">
        <v>99</v>
      </c>
      <c r="C53" s="68">
        <v>471</v>
      </c>
      <c r="D53" s="69">
        <v>46048</v>
      </c>
      <c r="E53" s="63">
        <v>46027</v>
      </c>
      <c r="F53" s="62">
        <v>46059</v>
      </c>
      <c r="G53" s="157" t="s">
        <v>107</v>
      </c>
      <c r="H53" s="158"/>
      <c r="I53" s="159"/>
      <c r="J53" s="146" t="s">
        <v>40</v>
      </c>
      <c r="K53" s="147"/>
      <c r="L53" s="59">
        <v>1880</v>
      </c>
    </row>
    <row r="54" spans="1:13" ht="18" customHeight="1" x14ac:dyDescent="0.25">
      <c r="A54" s="29" t="s">
        <v>108</v>
      </c>
      <c r="B54" s="67" t="s">
        <v>109</v>
      </c>
      <c r="C54" s="68" t="s">
        <v>38</v>
      </c>
      <c r="D54" s="69" t="s">
        <v>38</v>
      </c>
      <c r="E54" s="70">
        <v>46054</v>
      </c>
      <c r="F54" s="62">
        <v>46059</v>
      </c>
      <c r="G54" s="143" t="s">
        <v>95</v>
      </c>
      <c r="H54" s="144"/>
      <c r="I54" s="145"/>
      <c r="J54" s="146" t="s">
        <v>40</v>
      </c>
      <c r="K54" s="147"/>
      <c r="L54" s="59">
        <v>750</v>
      </c>
    </row>
    <row r="55" spans="1:13" ht="18" customHeight="1" x14ac:dyDescent="0.25">
      <c r="A55" s="29" t="s">
        <v>110</v>
      </c>
      <c r="B55" s="67" t="s">
        <v>111</v>
      </c>
      <c r="C55" s="68" t="s">
        <v>112</v>
      </c>
      <c r="D55" s="69">
        <v>46056</v>
      </c>
      <c r="E55" s="70">
        <v>46023</v>
      </c>
      <c r="F55" s="69">
        <v>46063</v>
      </c>
      <c r="G55" s="143" t="s">
        <v>113</v>
      </c>
      <c r="H55" s="144"/>
      <c r="I55" s="145"/>
      <c r="J55" s="146" t="s">
        <v>40</v>
      </c>
      <c r="K55" s="147"/>
      <c r="L55" s="59">
        <v>438.69</v>
      </c>
    </row>
    <row r="56" spans="1:13" ht="18" customHeight="1" x14ac:dyDescent="0.25">
      <c r="A56" s="29" t="s">
        <v>114</v>
      </c>
      <c r="B56" s="67" t="s">
        <v>115</v>
      </c>
      <c r="C56" s="68">
        <v>4179978</v>
      </c>
      <c r="D56" s="69">
        <v>46023</v>
      </c>
      <c r="E56" s="70">
        <v>46023</v>
      </c>
      <c r="F56" s="69">
        <v>46063</v>
      </c>
      <c r="G56" s="143" t="s">
        <v>116</v>
      </c>
      <c r="H56" s="144"/>
      <c r="I56" s="145"/>
      <c r="J56" s="146" t="s">
        <v>35</v>
      </c>
      <c r="K56" s="147"/>
      <c r="L56" s="59">
        <v>196.77</v>
      </c>
    </row>
    <row r="57" spans="1:13" ht="18" customHeight="1" x14ac:dyDescent="0.25">
      <c r="A57" s="29" t="s">
        <v>117</v>
      </c>
      <c r="B57" s="67" t="s">
        <v>118</v>
      </c>
      <c r="C57" s="68" t="s">
        <v>38</v>
      </c>
      <c r="D57" s="69" t="s">
        <v>38</v>
      </c>
      <c r="E57" s="70">
        <v>46054</v>
      </c>
      <c r="F57" s="69">
        <v>46065</v>
      </c>
      <c r="G57" s="143" t="s">
        <v>53</v>
      </c>
      <c r="H57" s="144"/>
      <c r="I57" s="145"/>
      <c r="J57" s="146" t="s">
        <v>40</v>
      </c>
      <c r="K57" s="147"/>
      <c r="L57" s="59">
        <v>1100</v>
      </c>
    </row>
    <row r="58" spans="1:13" ht="18" customHeight="1" x14ac:dyDescent="0.25">
      <c r="A58" s="29" t="s">
        <v>119</v>
      </c>
      <c r="B58" s="67" t="s">
        <v>120</v>
      </c>
      <c r="C58" s="68">
        <v>6739119</v>
      </c>
      <c r="D58" s="69">
        <v>46049</v>
      </c>
      <c r="E58" s="70">
        <v>46055</v>
      </c>
      <c r="F58" s="69">
        <v>46071</v>
      </c>
      <c r="G58" s="143" t="s">
        <v>121</v>
      </c>
      <c r="H58" s="144"/>
      <c r="I58" s="145"/>
      <c r="J58" s="146" t="s">
        <v>40</v>
      </c>
      <c r="K58" s="147"/>
      <c r="L58" s="59">
        <v>431.48</v>
      </c>
    </row>
    <row r="59" spans="1:13" ht="18" customHeight="1" thickBot="1" x14ac:dyDescent="0.3">
      <c r="A59" s="29" t="s">
        <v>122</v>
      </c>
      <c r="B59" s="71" t="s">
        <v>99</v>
      </c>
      <c r="C59" s="72">
        <v>5465582</v>
      </c>
      <c r="D59" s="73">
        <v>46054</v>
      </c>
      <c r="E59" s="74">
        <v>46055</v>
      </c>
      <c r="F59" s="73">
        <v>46071</v>
      </c>
      <c r="G59" s="148" t="s">
        <v>116</v>
      </c>
      <c r="H59" s="149" t="s">
        <v>123</v>
      </c>
      <c r="I59" s="150" t="s">
        <v>123</v>
      </c>
      <c r="J59" s="151" t="s">
        <v>35</v>
      </c>
      <c r="K59" s="152"/>
      <c r="L59" s="75">
        <v>196.77</v>
      </c>
    </row>
    <row r="60" spans="1:13" ht="18" customHeight="1" thickBot="1" x14ac:dyDescent="0.3">
      <c r="A60" s="29" t="s">
        <v>124</v>
      </c>
      <c r="B60" s="76" t="s">
        <v>125</v>
      </c>
      <c r="C60" s="77" t="s">
        <v>38</v>
      </c>
      <c r="D60" s="78" t="s">
        <v>38</v>
      </c>
      <c r="E60" s="79">
        <v>46082</v>
      </c>
      <c r="F60" s="78">
        <v>46073</v>
      </c>
      <c r="G60" s="153" t="s">
        <v>61</v>
      </c>
      <c r="H60" s="153" t="s">
        <v>126</v>
      </c>
      <c r="I60" s="153" t="s">
        <v>126</v>
      </c>
      <c r="J60" s="154" t="s">
        <v>40</v>
      </c>
      <c r="K60" s="154"/>
      <c r="L60" s="80">
        <v>8824.4599999999991</v>
      </c>
    </row>
    <row r="61" spans="1:13" ht="18" customHeight="1" thickBot="1" x14ac:dyDescent="0.3">
      <c r="A61" s="29" t="s">
        <v>127</v>
      </c>
      <c r="B61" s="81" t="s">
        <v>125</v>
      </c>
      <c r="C61" s="82" t="s">
        <v>38</v>
      </c>
      <c r="D61" s="83" t="s">
        <v>38</v>
      </c>
      <c r="E61" s="84">
        <v>46082</v>
      </c>
      <c r="F61" s="83">
        <v>46073</v>
      </c>
      <c r="G61" s="155" t="s">
        <v>65</v>
      </c>
      <c r="H61" s="155" t="s">
        <v>128</v>
      </c>
      <c r="I61" s="155" t="s">
        <v>128</v>
      </c>
      <c r="J61" s="156" t="s">
        <v>40</v>
      </c>
      <c r="K61" s="156"/>
      <c r="L61" s="85">
        <v>6478.41</v>
      </c>
      <c r="M61" s="86">
        <f>SUM(L60:L61)</f>
        <v>15302.869999999999</v>
      </c>
    </row>
    <row r="62" spans="1:13" ht="18" customHeight="1" x14ac:dyDescent="0.25">
      <c r="A62" s="29" t="s">
        <v>129</v>
      </c>
      <c r="B62" s="64" t="s">
        <v>118</v>
      </c>
      <c r="C62" s="65" t="s">
        <v>38</v>
      </c>
      <c r="D62" s="66" t="s">
        <v>38</v>
      </c>
      <c r="E62" s="87">
        <v>46054</v>
      </c>
      <c r="F62" s="66">
        <v>46073</v>
      </c>
      <c r="G62" s="138" t="s">
        <v>43</v>
      </c>
      <c r="H62" s="139" t="s">
        <v>130</v>
      </c>
      <c r="I62" s="140" t="s">
        <v>130</v>
      </c>
      <c r="J62" s="141" t="s">
        <v>40</v>
      </c>
      <c r="K62" s="142"/>
      <c r="L62" s="59">
        <v>2133.33</v>
      </c>
    </row>
    <row r="63" spans="1:13" ht="18" customHeight="1" x14ac:dyDescent="0.25">
      <c r="A63" s="29" t="s">
        <v>131</v>
      </c>
      <c r="B63" s="64" t="s">
        <v>111</v>
      </c>
      <c r="C63" s="65" t="s">
        <v>132</v>
      </c>
      <c r="D63" s="66">
        <v>46072</v>
      </c>
      <c r="E63" s="87">
        <v>46023</v>
      </c>
      <c r="F63" s="66">
        <v>46073</v>
      </c>
      <c r="G63" s="143" t="s">
        <v>133</v>
      </c>
      <c r="H63" s="144"/>
      <c r="I63" s="145"/>
      <c r="J63" s="146" t="s">
        <v>40</v>
      </c>
      <c r="K63" s="147"/>
      <c r="L63" s="59">
        <v>25218.09</v>
      </c>
    </row>
    <row r="64" spans="1:13" ht="18" customHeight="1" x14ac:dyDescent="0.25">
      <c r="A64" s="29" t="s">
        <v>134</v>
      </c>
      <c r="B64" s="64" t="s">
        <v>135</v>
      </c>
      <c r="C64" s="88">
        <v>391622</v>
      </c>
      <c r="D64" s="89">
        <v>46073</v>
      </c>
      <c r="E64" s="90">
        <v>46082</v>
      </c>
      <c r="F64" s="89">
        <v>46077</v>
      </c>
      <c r="G64" s="123" t="s">
        <v>136</v>
      </c>
      <c r="H64" s="124"/>
      <c r="I64" s="125"/>
      <c r="J64" s="126" t="s">
        <v>40</v>
      </c>
      <c r="K64" s="127"/>
      <c r="L64" s="91">
        <v>137.80000000000001</v>
      </c>
    </row>
    <row r="65" spans="1:12" ht="18" customHeight="1" x14ac:dyDescent="0.25">
      <c r="A65" s="29" t="s">
        <v>137</v>
      </c>
      <c r="B65" s="64" t="s">
        <v>99</v>
      </c>
      <c r="C65" s="88">
        <v>7217229</v>
      </c>
      <c r="D65" s="89">
        <v>46078</v>
      </c>
      <c r="E65" s="90">
        <v>46082</v>
      </c>
      <c r="F65" s="89">
        <v>46077</v>
      </c>
      <c r="G65" s="123" t="s">
        <v>138</v>
      </c>
      <c r="H65" s="124"/>
      <c r="I65" s="125"/>
      <c r="J65" s="126" t="s">
        <v>40</v>
      </c>
      <c r="K65" s="127"/>
      <c r="L65" s="91">
        <v>9273</v>
      </c>
    </row>
    <row r="66" spans="1:12" ht="18" customHeight="1" x14ac:dyDescent="0.25">
      <c r="A66" s="29" t="s">
        <v>139</v>
      </c>
      <c r="B66" s="67" t="s">
        <v>99</v>
      </c>
      <c r="C66" s="92">
        <v>7217890</v>
      </c>
      <c r="D66" s="93">
        <v>46078</v>
      </c>
      <c r="E66" s="90">
        <v>46082</v>
      </c>
      <c r="F66" s="93">
        <v>46077</v>
      </c>
      <c r="G66" s="123" t="s">
        <v>140</v>
      </c>
      <c r="H66" s="124" t="s">
        <v>141</v>
      </c>
      <c r="I66" s="125" t="s">
        <v>141</v>
      </c>
      <c r="J66" s="126" t="s">
        <v>40</v>
      </c>
      <c r="K66" s="127"/>
      <c r="L66" s="91">
        <v>4759.59</v>
      </c>
    </row>
    <row r="67" spans="1:12" ht="18" customHeight="1" x14ac:dyDescent="0.25">
      <c r="A67" s="29" t="s">
        <v>142</v>
      </c>
      <c r="B67" s="67" t="s">
        <v>135</v>
      </c>
      <c r="C67" s="92">
        <v>391310</v>
      </c>
      <c r="D67" s="93">
        <v>46072</v>
      </c>
      <c r="E67" s="90">
        <v>46082</v>
      </c>
      <c r="F67" s="93">
        <v>46077</v>
      </c>
      <c r="G67" s="123" t="s">
        <v>136</v>
      </c>
      <c r="H67" s="124" t="s">
        <v>143</v>
      </c>
      <c r="I67" s="125" t="s">
        <v>143</v>
      </c>
      <c r="J67" s="126" t="s">
        <v>40</v>
      </c>
      <c r="K67" s="127"/>
      <c r="L67" s="94">
        <v>605.4</v>
      </c>
    </row>
    <row r="68" spans="1:12" ht="18" customHeight="1" x14ac:dyDescent="0.25">
      <c r="A68" s="29" t="s">
        <v>144</v>
      </c>
      <c r="B68" s="67" t="s">
        <v>99</v>
      </c>
      <c r="C68" s="92">
        <v>985</v>
      </c>
      <c r="D68" s="93">
        <v>46072</v>
      </c>
      <c r="E68" s="95">
        <v>46054</v>
      </c>
      <c r="F68" s="93">
        <v>46077</v>
      </c>
      <c r="G68" s="123" t="s">
        <v>145</v>
      </c>
      <c r="H68" s="124" t="s">
        <v>146</v>
      </c>
      <c r="I68" s="125" t="s">
        <v>146</v>
      </c>
      <c r="J68" s="126" t="s">
        <v>147</v>
      </c>
      <c r="K68" s="127"/>
      <c r="L68" s="96">
        <v>1140</v>
      </c>
    </row>
    <row r="69" spans="1:12" ht="18" customHeight="1" x14ac:dyDescent="0.25">
      <c r="A69" s="29" t="s">
        <v>148</v>
      </c>
      <c r="B69" s="71" t="s">
        <v>99</v>
      </c>
      <c r="C69" s="97">
        <v>48</v>
      </c>
      <c r="D69" s="98">
        <v>46066</v>
      </c>
      <c r="E69" s="99">
        <v>46054</v>
      </c>
      <c r="F69" s="98">
        <v>46077</v>
      </c>
      <c r="G69" s="128" t="s">
        <v>149</v>
      </c>
      <c r="H69" s="129" t="s">
        <v>150</v>
      </c>
      <c r="I69" s="130" t="s">
        <v>150</v>
      </c>
      <c r="J69" s="131" t="s">
        <v>40</v>
      </c>
      <c r="K69" s="132"/>
      <c r="L69" s="100">
        <v>1505</v>
      </c>
    </row>
    <row r="70" spans="1:12" ht="18" customHeight="1" thickBot="1" x14ac:dyDescent="0.3">
      <c r="A70" s="101" t="s">
        <v>151</v>
      </c>
      <c r="B70" s="60" t="s">
        <v>99</v>
      </c>
      <c r="C70" s="102">
        <v>7867</v>
      </c>
      <c r="D70" s="103">
        <v>46072</v>
      </c>
      <c r="E70" s="63">
        <v>46054</v>
      </c>
      <c r="F70" s="103">
        <v>46077</v>
      </c>
      <c r="G70" s="133" t="s">
        <v>152</v>
      </c>
      <c r="H70" s="134"/>
      <c r="I70" s="135"/>
      <c r="J70" s="136" t="s">
        <v>147</v>
      </c>
      <c r="K70" s="137"/>
      <c r="L70" s="104">
        <v>2650.9</v>
      </c>
    </row>
    <row r="71" spans="1:12" ht="20.100000000000001" customHeight="1" thickBot="1" x14ac:dyDescent="0.3">
      <c r="A71" s="105"/>
      <c r="B71" s="105"/>
      <c r="C71" s="105"/>
      <c r="D71" s="105"/>
      <c r="E71" s="105"/>
      <c r="F71" s="105"/>
      <c r="G71" s="105"/>
      <c r="H71" s="105"/>
      <c r="I71" s="105"/>
      <c r="J71" s="116" t="s">
        <v>153</v>
      </c>
      <c r="K71" s="117"/>
      <c r="L71" s="106">
        <f>SUM(L20:L70)</f>
        <v>200591.91999999993</v>
      </c>
    </row>
    <row r="72" spans="1:12" ht="20.100000000000001" customHeight="1" x14ac:dyDescent="0.25">
      <c r="A72" s="107" t="s">
        <v>154</v>
      </c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9"/>
    </row>
    <row r="73" spans="1:12" ht="20.100000000000001" customHeight="1" x14ac:dyDescent="0.25">
      <c r="A73" s="118" t="s">
        <v>155</v>
      </c>
      <c r="B73" s="119"/>
      <c r="C73" s="119"/>
      <c r="D73" s="119"/>
      <c r="E73" s="119"/>
      <c r="F73" s="119"/>
      <c r="G73" s="119"/>
      <c r="H73" s="119"/>
      <c r="I73" s="119"/>
      <c r="J73" s="119"/>
      <c r="K73" s="119"/>
      <c r="L73" s="120"/>
    </row>
    <row r="74" spans="1:12" ht="20.100000000000001" customHeight="1" x14ac:dyDescent="0.25">
      <c r="A74" s="110"/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</row>
    <row r="75" spans="1:12" ht="20.100000000000001" customHeight="1" x14ac:dyDescent="0.25">
      <c r="A75" s="110"/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</row>
    <row r="76" spans="1:12" ht="20.100000000000001" customHeight="1" x14ac:dyDescent="0.25">
      <c r="A76" s="110"/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</row>
    <row r="77" spans="1:12" ht="20.100000000000001" customHeight="1" x14ac:dyDescent="0.25">
      <c r="A77" s="110"/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</row>
    <row r="78" spans="1:12" ht="20.100000000000001" customHeight="1" x14ac:dyDescent="0.25">
      <c r="A78" s="121" t="s">
        <v>156</v>
      </c>
      <c r="B78" s="121"/>
      <c r="C78" s="111"/>
      <c r="D78" s="112"/>
      <c r="E78" s="121" t="s">
        <v>157</v>
      </c>
      <c r="F78" s="121"/>
      <c r="G78" s="111"/>
      <c r="H78" s="113" t="s">
        <v>157</v>
      </c>
      <c r="I78" s="111"/>
      <c r="J78" s="111"/>
      <c r="K78" s="121" t="s">
        <v>157</v>
      </c>
      <c r="L78" s="121"/>
    </row>
    <row r="79" spans="1:12" ht="20.100000000000001" customHeight="1" x14ac:dyDescent="0.25">
      <c r="A79" s="122" t="s">
        <v>158</v>
      </c>
      <c r="B79" s="122"/>
      <c r="C79" s="110"/>
      <c r="D79" s="110"/>
      <c r="E79" s="122" t="s">
        <v>159</v>
      </c>
      <c r="F79" s="122"/>
      <c r="G79" s="110"/>
      <c r="H79" s="114" t="s">
        <v>160</v>
      </c>
      <c r="I79" s="110"/>
      <c r="J79" s="110"/>
      <c r="K79" s="122" t="s">
        <v>161</v>
      </c>
      <c r="L79" s="122"/>
    </row>
    <row r="80" spans="1:12" ht="20.100000000000001" customHeight="1" x14ac:dyDescent="0.25">
      <c r="A80" s="114"/>
      <c r="B80" s="114"/>
      <c r="C80" s="110"/>
      <c r="D80" s="110"/>
      <c r="E80" s="114"/>
      <c r="F80" s="114"/>
      <c r="G80" s="110"/>
      <c r="H80" s="114"/>
      <c r="I80" s="110"/>
      <c r="J80" s="110"/>
      <c r="K80" s="114"/>
      <c r="L80" s="114"/>
    </row>
    <row r="81" spans="1:12" ht="20.100000000000001" customHeight="1" x14ac:dyDescent="0.25">
      <c r="A81" s="115">
        <v>45722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</row>
    <row r="82" spans="1:12" ht="20.100000000000001" customHeight="1" x14ac:dyDescent="0.25"/>
    <row r="83" spans="1:12" ht="20.100000000000001" customHeight="1" x14ac:dyDescent="0.25"/>
  </sheetData>
  <sheetProtection algorithmName="SHA-512" hashValue="76CFev+qlevzuTKWS+MM6xm4F/GdDyEREUPxgeFIWNbu7aM0Amf6ez/Tz88YJUQYZOHpUUymhl4+IufFLFdWAQ==" saltValue="VFguMlfTZdvC91cYdqfj7w==" spinCount="100000" sheet="1" objects="1" scenarios="1" sort="0" autoFilter="0"/>
  <mergeCells count="146">
    <mergeCell ref="B2:L2"/>
    <mergeCell ref="B3:L3"/>
    <mergeCell ref="B5:L5"/>
    <mergeCell ref="B6:L6"/>
    <mergeCell ref="A7:L7"/>
    <mergeCell ref="A8:G8"/>
    <mergeCell ref="H8:I8"/>
    <mergeCell ref="J8:L8"/>
    <mergeCell ref="A9:G9"/>
    <mergeCell ref="H9:I9"/>
    <mergeCell ref="J9:L9"/>
    <mergeCell ref="A11:L11"/>
    <mergeCell ref="A12:B12"/>
    <mergeCell ref="C12:D13"/>
    <mergeCell ref="E12:F12"/>
    <mergeCell ref="H12:H13"/>
    <mergeCell ref="I12:J13"/>
    <mergeCell ref="K12:L13"/>
    <mergeCell ref="A15:B15"/>
    <mergeCell ref="E15:F15"/>
    <mergeCell ref="A17:L17"/>
    <mergeCell ref="A18:A19"/>
    <mergeCell ref="B18:E18"/>
    <mergeCell ref="F18:F19"/>
    <mergeCell ref="G18:I19"/>
    <mergeCell ref="J18:K19"/>
    <mergeCell ref="A13:B13"/>
    <mergeCell ref="E13:F13"/>
    <mergeCell ref="A14:B14"/>
    <mergeCell ref="C14:D15"/>
    <mergeCell ref="E14:F14"/>
    <mergeCell ref="H14:H15"/>
    <mergeCell ref="L18:L19"/>
    <mergeCell ref="G20:I20"/>
    <mergeCell ref="J20:K20"/>
    <mergeCell ref="G21:I21"/>
    <mergeCell ref="J21:K21"/>
    <mergeCell ref="G22:I22"/>
    <mergeCell ref="J22:K22"/>
    <mergeCell ref="I14:J15"/>
    <mergeCell ref="K14:L15"/>
    <mergeCell ref="G26:I26"/>
    <mergeCell ref="J26:K26"/>
    <mergeCell ref="G27:I27"/>
    <mergeCell ref="J27:K27"/>
    <mergeCell ref="G28:I28"/>
    <mergeCell ref="J28:K28"/>
    <mergeCell ref="G23:I23"/>
    <mergeCell ref="J23:K23"/>
    <mergeCell ref="G24:I24"/>
    <mergeCell ref="J24:K24"/>
    <mergeCell ref="G25:I25"/>
    <mergeCell ref="J25:K25"/>
    <mergeCell ref="G32:I32"/>
    <mergeCell ref="J32:K32"/>
    <mergeCell ref="G33:I33"/>
    <mergeCell ref="J33:K33"/>
    <mergeCell ref="G34:I34"/>
    <mergeCell ref="J34:K34"/>
    <mergeCell ref="G29:I29"/>
    <mergeCell ref="J29:K29"/>
    <mergeCell ref="G30:I30"/>
    <mergeCell ref="J30:K30"/>
    <mergeCell ref="G31:I31"/>
    <mergeCell ref="J31:K31"/>
    <mergeCell ref="G38:I38"/>
    <mergeCell ref="J38:K38"/>
    <mergeCell ref="G39:I39"/>
    <mergeCell ref="J39:K39"/>
    <mergeCell ref="G40:I40"/>
    <mergeCell ref="J40:K40"/>
    <mergeCell ref="G35:I35"/>
    <mergeCell ref="J35:K35"/>
    <mergeCell ref="G36:I36"/>
    <mergeCell ref="J36:K36"/>
    <mergeCell ref="G37:I37"/>
    <mergeCell ref="J37:K37"/>
    <mergeCell ref="G44:I44"/>
    <mergeCell ref="J44:K44"/>
    <mergeCell ref="G45:I45"/>
    <mergeCell ref="J45:K45"/>
    <mergeCell ref="G46:I46"/>
    <mergeCell ref="J46:K46"/>
    <mergeCell ref="G41:I41"/>
    <mergeCell ref="J41:K41"/>
    <mergeCell ref="G42:I42"/>
    <mergeCell ref="J42:K42"/>
    <mergeCell ref="G43:I43"/>
    <mergeCell ref="J43:K43"/>
    <mergeCell ref="G50:I50"/>
    <mergeCell ref="J50:K50"/>
    <mergeCell ref="G51:I51"/>
    <mergeCell ref="J51:K51"/>
    <mergeCell ref="G52:I52"/>
    <mergeCell ref="J52:K52"/>
    <mergeCell ref="G47:I47"/>
    <mergeCell ref="J47:K47"/>
    <mergeCell ref="G48:I48"/>
    <mergeCell ref="J48:K48"/>
    <mergeCell ref="G49:I49"/>
    <mergeCell ref="J49:K49"/>
    <mergeCell ref="G56:I56"/>
    <mergeCell ref="J56:K56"/>
    <mergeCell ref="G57:I57"/>
    <mergeCell ref="J57:K57"/>
    <mergeCell ref="G58:I58"/>
    <mergeCell ref="J58:K58"/>
    <mergeCell ref="G53:I53"/>
    <mergeCell ref="J53:K53"/>
    <mergeCell ref="G54:I54"/>
    <mergeCell ref="J54:K54"/>
    <mergeCell ref="G55:I55"/>
    <mergeCell ref="J55:K55"/>
    <mergeCell ref="G62:I62"/>
    <mergeCell ref="J62:K62"/>
    <mergeCell ref="G63:I63"/>
    <mergeCell ref="J63:K63"/>
    <mergeCell ref="G64:I64"/>
    <mergeCell ref="J64:K64"/>
    <mergeCell ref="G59:I59"/>
    <mergeCell ref="J59:K59"/>
    <mergeCell ref="G60:I60"/>
    <mergeCell ref="J60:K60"/>
    <mergeCell ref="G61:I61"/>
    <mergeCell ref="J61:K61"/>
    <mergeCell ref="G68:I68"/>
    <mergeCell ref="J68:K68"/>
    <mergeCell ref="G69:I69"/>
    <mergeCell ref="J69:K69"/>
    <mergeCell ref="G70:I70"/>
    <mergeCell ref="J70:K70"/>
    <mergeCell ref="G65:I65"/>
    <mergeCell ref="J65:K65"/>
    <mergeCell ref="G66:I66"/>
    <mergeCell ref="J66:K66"/>
    <mergeCell ref="G67:I67"/>
    <mergeCell ref="J67:K67"/>
    <mergeCell ref="A81:L81"/>
    <mergeCell ref="J71:K71"/>
    <mergeCell ref="A73:L73"/>
    <mergeCell ref="A78:B78"/>
    <mergeCell ref="E78:F78"/>
    <mergeCell ref="K78:L78"/>
    <mergeCell ref="A79:B79"/>
    <mergeCell ref="E79:F79"/>
    <mergeCell ref="K79:L7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2026-04-14T20:02:20Z</dcterms:modified>
</cp:coreProperties>
</file>